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puszta1\Downloads\"/>
    </mc:Choice>
  </mc:AlternateContent>
  <bookViews>
    <workbookView xWindow="0" yWindow="0" windowWidth="28800" windowHeight="12300"/>
  </bookViews>
  <sheets>
    <sheet name="2018 tavasz" sheetId="2" r:id="rId1"/>
    <sheet name="Munka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2" l="1"/>
  <c r="P5" i="2"/>
  <c r="G6" i="2"/>
  <c r="J6" i="2"/>
  <c r="M6" i="2"/>
  <c r="M5" i="2" s="1"/>
  <c r="G20" i="2"/>
  <c r="J20" i="2"/>
  <c r="M20" i="2"/>
  <c r="P20" i="2"/>
  <c r="Q6" i="2" l="1"/>
  <c r="Q5" i="2" s="1"/>
  <c r="Q20" i="2"/>
  <c r="Q53" i="2" l="1"/>
</calcChain>
</file>

<file path=xl/sharedStrings.xml><?xml version="1.0" encoding="utf-8"?>
<sst xmlns="http://schemas.openxmlformats.org/spreadsheetml/2006/main" count="325" uniqueCount="193">
  <si>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</si>
  <si>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</si>
  <si>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Figyelem! HTJSZ_DIJTÉTEL TÁBLÁZAT</t>
  </si>
  <si>
    <t>Gazdálkodástudományi Kari Melléklete tartalmazza.</t>
  </si>
  <si>
    <t>Az abszolutórium és záróvizsgára bocsátás feltételeit, az oklevél megszerzésével és minősítésével kapcsolatos részletesebb információkat a TVSZ</t>
  </si>
  <si>
    <t>· a záróvizsgára kapott érdemjegy (a két bíráló által adott érdemjegy és a szóbeli védésre kapott érdemjegy számtani átlaga) kétszeres súllyal,</t>
  </si>
  <si>
    <t>· a komplex vizsgára kapott érdemjegy,</t>
  </si>
  <si>
    <t>· a kötelező tárgyak jegyeinek átlaga,</t>
  </si>
  <si>
    <t>Az oklevél minősítése az alábbi tételek súlyozott átlagából adódik:</t>
  </si>
  <si>
    <t>· az előírt nyelvvizsga követelmények teljesítése</t>
  </si>
  <si>
    <t>· sikeres záróvizsga letétele,</t>
  </si>
  <si>
    <t>· az abszolutórium (végbizonyítvány) megszerzése,</t>
  </si>
  <si>
    <t>Az oklevél kiállításának feltétele:</t>
  </si>
  <si>
    <t>Oklevél</t>
  </si>
  <si>
    <t>érdemjegy számtani átlaga.</t>
  </si>
  <si>
    <t>(3) A záróvizsgára kapott érdemjegy a két bíráló által adott érdemjegy és a szóbeli védésre kapott</t>
  </si>
  <si>
    <t>szakdolgozathoz kapcsolódó - témakörökből.</t>
  </si>
  <si>
    <t>megvédi a szakdolgozatot és felel a záróvizsga követelményeként meghatározott -</t>
  </si>
  <si>
    <t>komplex vizsgán ad számot a specializációval kapcsolatos ismereteiről, valamint</t>
  </si>
  <si>
    <t>(2) A záróvizsga a felsőfokú iskolai végzettség megszerzéséhez szükséges számonkérés, amely során</t>
  </si>
  <si>
    <t>· szakdolgozatát (diplomamunka) benyújtotta és annak két bíráló által történő elfogadása.</t>
  </si>
  <si>
    <t>· az abszolutóriumot (végbizonyítványt) megszerezte,</t>
  </si>
  <si>
    <t>(1) A hallgató záróvizsgára csak akkor bocsátható, ha</t>
  </si>
  <si>
    <t>Záróvizsga</t>
  </si>
  <si>
    <t>120 kredit teljesítése az operatív tantervek által előírt struktúrában. Az előírt kreditmennyiség minimum 2/3 részét az anyaegyetemen kell teljesíteni.</t>
  </si>
  <si>
    <t>Abszolutórium feltétele</t>
  </si>
  <si>
    <t>(3) A komplex vizsga/vizsgák ismétlésének szabályait a Tanulmányi és Vizsgaszabályzat 34. § - tartalmazza</t>
  </si>
  <si>
    <t>(2) A komplex vizsga lehet szóbeli és/vagy írásbeli vizsga.</t>
  </si>
  <si>
    <t>(1) A komplex vizsgát a választott szak vagy specializáció (amelyik szakon nincs specializáció, ott a differenciált szakmai ismeretek) kötelező és/vagy kötelezően választható tárgyai alkotják.</t>
  </si>
  <si>
    <t>Komplex vizsga</t>
  </si>
  <si>
    <t>Komplex vizsga_Abszolutórium_Záróvizsga_Oklevél</t>
  </si>
  <si>
    <t>3. tantárgyak meghirdetésének félévét.</t>
  </si>
  <si>
    <t>2. az előtanulmányi rendet,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</si>
  <si>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</si>
  <si>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A kívánatos haladási ütemet a mintatanterv tartalmazza, ettől a hallgató eltérhet, figyelembe véve:</t>
  </si>
  <si>
    <t>Tanterv</t>
  </si>
  <si>
    <t>* A felvehető tantárgyak a BCE GTk mesterszakos kari választható kínálatában, illetve a BCE összegyetemi választható kínálatban találhatóak. A választható tárgyak a jelentkezők számától függően indulnak.</t>
  </si>
  <si>
    <t>A félév rovatban található számok a heti előadás és a heti szeminárium óraszámát jelölik.</t>
  </si>
  <si>
    <t>Számonkérés módja: v-vizsga, gyj-gyakorlati jegy, ai-aláírás</t>
  </si>
  <si>
    <t>Jelleg - K-kötelező, KV-kötelezően választható, V-választható</t>
  </si>
  <si>
    <t>Jelmagyarázat</t>
  </si>
  <si>
    <t>MEGJEGYZÉSEK</t>
  </si>
  <si>
    <t>TOTAL</t>
  </si>
  <si>
    <t>A két félév alatt minimum 6 kreditértékben</t>
  </si>
  <si>
    <t>Szabadon választható tárgyak*</t>
  </si>
  <si>
    <t>gyj</t>
  </si>
  <si>
    <t xml:space="preserve">K </t>
  </si>
  <si>
    <t>Szakszeminárium II.</t>
  </si>
  <si>
    <t>2VL60NDK06M</t>
  </si>
  <si>
    <t>Szakszeminárium I.</t>
  </si>
  <si>
    <t>2VL60NDK05M</t>
  </si>
  <si>
    <t>Szakszeminárium</t>
  </si>
  <si>
    <t>v</t>
  </si>
  <si>
    <r>
      <t xml:space="preserve">Logisztikai jog - duál </t>
    </r>
    <r>
      <rPr>
        <u/>
        <vertAlign val="superscript"/>
        <sz val="10"/>
        <color rgb="FF0000FF"/>
        <rFont val="Arial"/>
        <family val="2"/>
        <charset val="238"/>
      </rPr>
      <t>5</t>
    </r>
  </si>
  <si>
    <t>2VL60NCK14MD</t>
  </si>
  <si>
    <t>Logisztikai jog</t>
  </si>
  <si>
    <t>2VL60NCK14M</t>
  </si>
  <si>
    <r>
      <t>Ellátási lánc menedzsment - duál</t>
    </r>
    <r>
      <rPr>
        <u/>
        <vertAlign val="superscript"/>
        <sz val="10"/>
        <color rgb="FF0000FF"/>
        <rFont val="Arial"/>
        <family val="2"/>
        <charset val="238"/>
      </rPr>
      <t xml:space="preserve"> 3</t>
    </r>
  </si>
  <si>
    <t>2VL60NBK10MD</t>
  </si>
  <si>
    <t>Ellátási lánc menedzsment</t>
  </si>
  <si>
    <t>2VL60NCK10M</t>
  </si>
  <si>
    <t>Beszerzési stratégia</t>
  </si>
  <si>
    <t>2VL60NCK09M</t>
  </si>
  <si>
    <r>
      <t xml:space="preserve">Logisztikai controlling - duál </t>
    </r>
    <r>
      <rPr>
        <u/>
        <vertAlign val="superscript"/>
        <sz val="10"/>
        <color rgb="FF0000FF"/>
        <rFont val="Arial"/>
        <family val="2"/>
        <charset val="238"/>
      </rPr>
      <t>1</t>
    </r>
  </si>
  <si>
    <t>2VL60NBK15MD</t>
  </si>
  <si>
    <t>Logisztikai controlling</t>
  </si>
  <si>
    <t>2VL60NBK15M</t>
  </si>
  <si>
    <t>K</t>
  </si>
  <si>
    <t xml:space="preserve">Vállalati stratégia </t>
  </si>
  <si>
    <t>2VL60NBK12M</t>
  </si>
  <si>
    <t xml:space="preserve"> </t>
  </si>
  <si>
    <r>
      <t xml:space="preserve">Lean menedzsment - Duál </t>
    </r>
    <r>
      <rPr>
        <u/>
        <vertAlign val="superscript"/>
        <sz val="10"/>
        <color rgb="FF0000FF"/>
        <rFont val="Arial"/>
        <family val="2"/>
        <charset val="238"/>
      </rPr>
      <t>3</t>
    </r>
  </si>
  <si>
    <t>2VL60NCK15MD</t>
  </si>
  <si>
    <t>Lean menedzsment</t>
  </si>
  <si>
    <t>2VL60NCK15M</t>
  </si>
  <si>
    <t>Logisztikai modellek</t>
  </si>
  <si>
    <t>2VL60NBK14M</t>
  </si>
  <si>
    <r>
      <t xml:space="preserve">Teljesítménymenedzsment az ellátási láncban - duál </t>
    </r>
    <r>
      <rPr>
        <u/>
        <vertAlign val="superscript"/>
        <sz val="10"/>
        <color rgb="FF0000FF"/>
        <rFont val="Arial"/>
        <family val="2"/>
        <charset val="238"/>
      </rPr>
      <t>4</t>
    </r>
  </si>
  <si>
    <t>2VL60NBK09MD</t>
  </si>
  <si>
    <t>Teljesítménymenedzsment az ellátási láncban</t>
  </si>
  <si>
    <r>
      <t xml:space="preserve">Disztribúció- duál </t>
    </r>
    <r>
      <rPr>
        <u/>
        <vertAlign val="superscript"/>
        <sz val="10"/>
        <color rgb="FF0000FF"/>
        <rFont val="Arial"/>
        <family val="2"/>
        <charset val="238"/>
      </rPr>
      <t>1</t>
    </r>
  </si>
  <si>
    <t>2VL60NBK16MD</t>
  </si>
  <si>
    <t>Disztribúció</t>
  </si>
  <si>
    <t>2VL60NBK16M</t>
  </si>
  <si>
    <r>
      <t xml:space="preserve">Logisztikai szolgáltatások - duál </t>
    </r>
    <r>
      <rPr>
        <u/>
        <vertAlign val="superscript"/>
        <sz val="10"/>
        <color rgb="FF0000FF"/>
        <rFont val="Arial"/>
        <family val="2"/>
        <charset val="238"/>
      </rPr>
      <t>1</t>
    </r>
  </si>
  <si>
    <t>2VL60NCK13MD</t>
  </si>
  <si>
    <t>Logisztikai szolgáltatások</t>
  </si>
  <si>
    <t>2VL60NCK13M</t>
  </si>
  <si>
    <t>Termelés és szolgáltatás menedzsment - duál</t>
  </si>
  <si>
    <t>Termelés és szolgáltatás menedzsment</t>
  </si>
  <si>
    <r>
      <t xml:space="preserve">Beszerzés - duál </t>
    </r>
    <r>
      <rPr>
        <u/>
        <vertAlign val="superscript"/>
        <sz val="10"/>
        <color rgb="FF0000FF"/>
        <rFont val="Arial"/>
        <family val="2"/>
        <charset val="238"/>
      </rPr>
      <t>1</t>
    </r>
  </si>
  <si>
    <t>Beszerzés</t>
  </si>
  <si>
    <t>Differenciált szakmai ismeretek</t>
  </si>
  <si>
    <t>KV</t>
  </si>
  <si>
    <t>Innováció menedzsment</t>
  </si>
  <si>
    <t>2VL60NBK17M</t>
  </si>
  <si>
    <t>Környezeti menedzsment</t>
  </si>
  <si>
    <t>2KG23NDK11M</t>
  </si>
  <si>
    <t>Logisztikai folyamatok SAP támogatása</t>
  </si>
  <si>
    <t>2IR32NAV04M</t>
  </si>
  <si>
    <t>Döntéselmélet</t>
  </si>
  <si>
    <t>2VL60NCV01M</t>
  </si>
  <si>
    <t>Marketing menedzsment</t>
  </si>
  <si>
    <t>2MA41NAK01M</t>
  </si>
  <si>
    <t>Üzleti közgazdaságtan</t>
  </si>
  <si>
    <t>4MI25NAK01M</t>
  </si>
  <si>
    <t>Kötelezően választható tárgyak</t>
  </si>
  <si>
    <t>Haladó vállalati pénzügy</t>
  </si>
  <si>
    <t>2BE52NAK01M</t>
  </si>
  <si>
    <t>Nemzetközi vállalatgazdaságtan</t>
  </si>
  <si>
    <t>2VL60NAV01M</t>
  </si>
  <si>
    <t xml:space="preserve">Kvantitatív módszerek </t>
  </si>
  <si>
    <t>4OP13NAK03M</t>
  </si>
  <si>
    <t>Gazdasági szerződések joga</t>
  </si>
  <si>
    <t>2JO11NAK01M</t>
  </si>
  <si>
    <t>Számviteli beszámolók</t>
  </si>
  <si>
    <t>2PU51NAK02M</t>
  </si>
  <si>
    <t>Alapozó tantárgyak</t>
  </si>
  <si>
    <t>Gazdaság- és társadalomtudományi ismeretkörök</t>
  </si>
  <si>
    <t>sz</t>
  </si>
  <si>
    <t>ea</t>
  </si>
  <si>
    <t>Kredit</t>
  </si>
  <si>
    <t>4 (ősz)</t>
  </si>
  <si>
    <t>3 (tavasz)</t>
  </si>
  <si>
    <t>2 (ősz)</t>
  </si>
  <si>
    <t>1 (tavasz)</t>
  </si>
  <si>
    <t>Összesen</t>
  </si>
  <si>
    <t>II. évfolyam</t>
  </si>
  <si>
    <t>I. évfolyam</t>
  </si>
  <si>
    <t>Számon-kérés</t>
  </si>
  <si>
    <t>Jelleg</t>
  </si>
  <si>
    <t>Tárgynév</t>
  </si>
  <si>
    <t>Tantárgykód</t>
  </si>
  <si>
    <t>Szakszeminárium II. - duál</t>
  </si>
  <si>
    <t>Szakszeminárium I. - duál</t>
  </si>
  <si>
    <t>2VL60NBK14MD</t>
  </si>
  <si>
    <t>2VL60NDK05MD</t>
  </si>
  <si>
    <t>2VL60NDK06MD</t>
  </si>
  <si>
    <t>Duális képzésben résztvevők számára kötelező fevenni:</t>
  </si>
  <si>
    <t>GS1, Flextronics</t>
  </si>
  <si>
    <t>Flextronics</t>
  </si>
  <si>
    <t>Bosch, Flextronics</t>
  </si>
  <si>
    <t xml:space="preserve">BI-KA, </t>
  </si>
  <si>
    <t>Minden duális hallgató</t>
  </si>
  <si>
    <t>2VL60NCK09MD</t>
  </si>
  <si>
    <t>2VL60NBK06MD</t>
  </si>
  <si>
    <t>2VL60NBK11MD</t>
  </si>
  <si>
    <t>Tárgyfelelős</t>
  </si>
  <si>
    <t>Tanszék</t>
  </si>
  <si>
    <t>Gyenge Magdolna</t>
  </si>
  <si>
    <t>Vezetői Számvitel Tsz.</t>
  </si>
  <si>
    <t xml:space="preserve">Gál Judit </t>
  </si>
  <si>
    <t>Gazdasági Jogi Intézet</t>
  </si>
  <si>
    <t>Solymosi Tamás</t>
  </si>
  <si>
    <t>Operációkutatás Tsz.</t>
  </si>
  <si>
    <t>Czakó Erzsébet</t>
  </si>
  <si>
    <t>Üzleti Gazdaságtan Tanszék</t>
  </si>
  <si>
    <t>Csóka Péter</t>
  </si>
  <si>
    <t xml:space="preserve">Befektetések és Vállalati Pénzügy Tsz. </t>
  </si>
  <si>
    <t>4 félév alatt legalább 14 kredit értékben!</t>
  </si>
  <si>
    <t>Trautmann László</t>
  </si>
  <si>
    <t>Mikroökonómia Tsz.</t>
  </si>
  <si>
    <t>Marketing Tsz.</t>
  </si>
  <si>
    <t>Zoltayné Paprika Zita</t>
  </si>
  <si>
    <t>Döntéselmélet Tsz.</t>
  </si>
  <si>
    <t>Ternai Katalin</t>
  </si>
  <si>
    <t>Információrendszerek Tanszék</t>
  </si>
  <si>
    <t>Csutora Mária</t>
  </si>
  <si>
    <t>Logisztika és Ellátási Lánc Menedzsment Tsz.</t>
  </si>
  <si>
    <t>Kiss János</t>
  </si>
  <si>
    <t>Vörösmarty Gyöngyi</t>
  </si>
  <si>
    <t>Koordinációért felelős  a mesterszak titkára</t>
  </si>
  <si>
    <t>Demeter Krisztina</t>
  </si>
  <si>
    <t>Nagy Judit</t>
  </si>
  <si>
    <t>Wimmer Ágnes</t>
  </si>
  <si>
    <t>Matyusz Zsolt</t>
  </si>
  <si>
    <t>Losonci Dávid</t>
  </si>
  <si>
    <t>Stocker Miklós</t>
  </si>
  <si>
    <t>Kazainé Ónodi Annamária</t>
  </si>
  <si>
    <t>Gelei Andrea</t>
  </si>
  <si>
    <t>Tátrai Tünde</t>
  </si>
  <si>
    <t>Gyulavári Tamás</t>
  </si>
  <si>
    <t>2VL60NBK19M</t>
  </si>
  <si>
    <t>2VL60NBK18M</t>
  </si>
  <si>
    <t>2VL60NBK20M</t>
  </si>
  <si>
    <t>EKOL , BI-KA, Eurolog, Trans-sped, Bosch</t>
  </si>
  <si>
    <t>EKOL, BI-KA, Eurolog, Trans-sped, GS1, Bosch</t>
  </si>
  <si>
    <t>Grundfos, GS1, Motiment, Trans-sped, Bosch, Corvex, EKOL, Eurolog</t>
  </si>
  <si>
    <t>Grundfos, Motiment, Corvex, Flextronics</t>
  </si>
  <si>
    <t>EKOL , BI-KA, Motiment, Trans-sped, Eurolog</t>
  </si>
  <si>
    <t>Grundfos, Corvex, GS1</t>
  </si>
  <si>
    <t>Corvex, Grundfos, Motiment</t>
  </si>
  <si>
    <t>Ellátásilánc menedzsment mesterképzés (MSc) szak operatív tanterve - 2019/20/2. félévben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</si>
</sst>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9.5"/>
      <name val="Times New Roman"/>
      <family val="1"/>
      <charset val="238"/>
    </font>
    <font>
      <b/>
      <sz val="11"/>
      <name val="Arial"/>
      <family val="2"/>
      <charset val="238"/>
    </font>
    <font>
      <b/>
      <sz val="11"/>
      <color rgb="FFFFFFFF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rgb="FF339966"/>
      <name val="Arial"/>
      <family val="2"/>
      <charset val="238"/>
    </font>
    <font>
      <b/>
      <i/>
      <sz val="10"/>
      <name val="Arial"/>
      <family val="2"/>
      <charset val="238"/>
    </font>
    <font>
      <u/>
      <sz val="10"/>
      <color rgb="FF0000FF"/>
      <name val="Arial"/>
      <family val="2"/>
      <charset val="238"/>
    </font>
    <font>
      <u/>
      <sz val="10"/>
      <color rgb="FF0000FF"/>
      <name val="Arial"/>
      <family val="2"/>
      <charset val="238"/>
    </font>
    <font>
      <u/>
      <vertAlign val="superscript"/>
      <sz val="10"/>
      <color rgb="FF0000FF"/>
      <name val="Arial"/>
      <family val="2"/>
      <charset val="238"/>
    </font>
    <font>
      <strike/>
      <sz val="10"/>
      <name val="Arial"/>
      <family val="2"/>
      <charset val="238"/>
    </font>
    <font>
      <b/>
      <sz val="11"/>
      <name val="Arial"/>
      <family val="2"/>
    </font>
    <font>
      <sz val="9"/>
      <name val="Arial"/>
      <family val="2"/>
      <charset val="238"/>
    </font>
    <font>
      <sz val="9.5"/>
      <name val="Arial"/>
      <family val="2"/>
      <charset val="238"/>
    </font>
    <font>
      <sz val="10"/>
      <color rgb="FF00000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13">
    <xf numFmtId="0" fontId="0" fillId="0" borderId="0" xfId="0"/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shrinkToFi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 shrinkToFit="1"/>
    </xf>
    <xf numFmtId="49" fontId="1" fillId="3" borderId="0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1" fillId="0" borderId="23" xfId="1" applyFont="1" applyFill="1" applyBorder="1" applyAlignment="1" applyProtection="1">
      <alignment vertical="center" wrapText="1"/>
    </xf>
    <xf numFmtId="0" fontId="7" fillId="0" borderId="24" xfId="0" applyFont="1" applyFill="1" applyBorder="1" applyAlignment="1">
      <alignment vertical="center"/>
    </xf>
    <xf numFmtId="0" fontId="2" fillId="6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6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8" borderId="22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/>
    </xf>
    <xf numFmtId="0" fontId="2" fillId="11" borderId="23" xfId="0" applyFont="1" applyFill="1" applyBorder="1" applyAlignment="1">
      <alignment vertical="center" wrapText="1"/>
    </xf>
    <xf numFmtId="0" fontId="1" fillId="11" borderId="24" xfId="0" applyFont="1" applyFill="1" applyBorder="1" applyAlignment="1">
      <alignment vertical="center"/>
    </xf>
    <xf numFmtId="0" fontId="2" fillId="6" borderId="1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0" fontId="12" fillId="0" borderId="23" xfId="1" applyFont="1" applyFill="1" applyBorder="1" applyAlignment="1" applyProtection="1">
      <alignment vertical="center"/>
    </xf>
    <xf numFmtId="0" fontId="12" fillId="0" borderId="23" xfId="1" applyFont="1" applyFill="1" applyBorder="1" applyAlignment="1" applyProtection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6" borderId="16" xfId="0" applyFont="1" applyFill="1" applyBorder="1" applyAlignment="1">
      <alignment horizontal="center" vertical="center"/>
    </xf>
    <xf numFmtId="0" fontId="1" fillId="11" borderId="23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11" borderId="24" xfId="0" applyFont="1" applyFill="1" applyBorder="1" applyAlignment="1">
      <alignment horizontal="center" vertical="center"/>
    </xf>
    <xf numFmtId="0" fontId="2" fillId="11" borderId="23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1" fillId="11" borderId="24" xfId="0" applyFont="1" applyFill="1" applyBorder="1" applyAlignment="1">
      <alignment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16" fillId="7" borderId="28" xfId="0" applyFont="1" applyFill="1" applyBorder="1" applyAlignment="1">
      <alignment vertical="center"/>
    </xf>
    <xf numFmtId="0" fontId="11" fillId="0" borderId="23" xfId="1" applyFont="1" applyFill="1" applyBorder="1" applyAlignment="1" applyProtection="1">
      <alignment vertical="center"/>
    </xf>
    <xf numFmtId="0" fontId="1" fillId="6" borderId="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2" fillId="11" borderId="21" xfId="0" applyFont="1" applyFill="1" applyBorder="1" applyAlignment="1">
      <alignment horizontal="center" vertical="center"/>
    </xf>
    <xf numFmtId="0" fontId="2" fillId="11" borderId="28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vertical="center"/>
    </xf>
    <xf numFmtId="0" fontId="11" fillId="0" borderId="23" xfId="1" applyFont="1" applyFill="1" applyBorder="1" applyAlignment="1" applyProtection="1">
      <alignment horizontal="left" vertical="center" wrapText="1"/>
    </xf>
    <xf numFmtId="0" fontId="1" fillId="7" borderId="8" xfId="0" applyFont="1" applyFill="1" applyBorder="1" applyAlignment="1">
      <alignment vertical="center"/>
    </xf>
    <xf numFmtId="0" fontId="1" fillId="7" borderId="7" xfId="0" applyFont="1" applyFill="1" applyBorder="1" applyAlignment="1">
      <alignment vertical="center" wrapText="1"/>
    </xf>
    <xf numFmtId="0" fontId="1" fillId="7" borderId="7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vertical="center" wrapText="1"/>
    </xf>
    <xf numFmtId="0" fontId="2" fillId="6" borderId="20" xfId="0" applyFont="1" applyFill="1" applyBorder="1" applyAlignment="1">
      <alignment vertical="center"/>
    </xf>
    <xf numFmtId="0" fontId="2" fillId="6" borderId="17" xfId="0" applyFont="1" applyFill="1" applyBorder="1" applyAlignment="1">
      <alignment vertical="center"/>
    </xf>
    <xf numFmtId="0" fontId="2" fillId="6" borderId="17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22" xfId="0" applyFont="1" applyFill="1" applyBorder="1" applyAlignment="1">
      <alignment vertical="center"/>
    </xf>
    <xf numFmtId="0" fontId="12" fillId="0" borderId="27" xfId="1" applyFont="1" applyFill="1" applyBorder="1" applyAlignment="1" applyProtection="1">
      <alignment vertical="center" wrapText="1"/>
    </xf>
    <xf numFmtId="0" fontId="1" fillId="0" borderId="25" xfId="0" applyFont="1" applyFill="1" applyBorder="1" applyAlignment="1">
      <alignment vertical="center"/>
    </xf>
    <xf numFmtId="0" fontId="7" fillId="6" borderId="20" xfId="0" applyFont="1" applyFill="1" applyBorder="1" applyAlignment="1">
      <alignment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vertical="center"/>
    </xf>
    <xf numFmtId="0" fontId="1" fillId="6" borderId="18" xfId="0" applyFont="1" applyFill="1" applyBorder="1" applyAlignment="1">
      <alignment vertical="center"/>
    </xf>
    <xf numFmtId="0" fontId="1" fillId="6" borderId="17" xfId="0" applyFont="1" applyFill="1" applyBorder="1" applyAlignment="1">
      <alignment vertical="center"/>
    </xf>
    <xf numFmtId="0" fontId="1" fillId="6" borderId="19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2" fillId="11" borderId="22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7" borderId="37" xfId="0" applyFont="1" applyFill="1" applyBorder="1" applyAlignment="1">
      <alignment vertical="center"/>
    </xf>
    <xf numFmtId="0" fontId="1" fillId="7" borderId="38" xfId="0" applyFont="1" applyFill="1" applyBorder="1" applyAlignment="1">
      <alignment vertical="center" wrapText="1"/>
    </xf>
    <xf numFmtId="0" fontId="1" fillId="7" borderId="38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0" fillId="7" borderId="38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1" fillId="11" borderId="22" xfId="0" applyFont="1" applyFill="1" applyBorder="1" applyAlignment="1">
      <alignment vertical="center"/>
    </xf>
    <xf numFmtId="0" fontId="16" fillId="7" borderId="22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0" fontId="11" fillId="0" borderId="11" xfId="1" applyFont="1" applyFill="1" applyBorder="1" applyAlignment="1" applyProtection="1">
      <alignment horizontal="left" vertical="center" wrapText="1"/>
    </xf>
    <xf numFmtId="0" fontId="1" fillId="8" borderId="9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6" fillId="7" borderId="23" xfId="0" applyFont="1" applyFill="1" applyBorder="1" applyAlignment="1">
      <alignment vertical="center"/>
    </xf>
    <xf numFmtId="0" fontId="1" fillId="6" borderId="16" xfId="0" applyFont="1" applyFill="1" applyBorder="1" applyAlignment="1">
      <alignment horizontal="center" vertical="center" wrapText="1"/>
    </xf>
    <xf numFmtId="0" fontId="11" fillId="0" borderId="11" xfId="1" applyFont="1" applyFill="1" applyBorder="1" applyAlignment="1" applyProtection="1">
      <alignment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0" fillId="14" borderId="8" xfId="0" applyFill="1" applyBorder="1" applyAlignment="1">
      <alignment vertical="center"/>
    </xf>
    <xf numFmtId="0" fontId="23" fillId="14" borderId="7" xfId="0" applyFont="1" applyFill="1" applyBorder="1" applyAlignment="1">
      <alignment vertical="center"/>
    </xf>
    <xf numFmtId="0" fontId="0" fillId="14" borderId="7" xfId="0" applyFill="1" applyBorder="1" applyAlignment="1">
      <alignment vertical="center"/>
    </xf>
    <xf numFmtId="0" fontId="0" fillId="14" borderId="40" xfId="0" applyFill="1" applyBorder="1" applyAlignment="1">
      <alignment vertical="center"/>
    </xf>
    <xf numFmtId="0" fontId="10" fillId="7" borderId="0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vertical="center"/>
    </xf>
    <xf numFmtId="0" fontId="5" fillId="6" borderId="3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vertical="center"/>
    </xf>
    <xf numFmtId="0" fontId="2" fillId="6" borderId="20" xfId="0" applyFont="1" applyFill="1" applyBorder="1" applyAlignment="1">
      <alignment horizontal="center" vertical="center"/>
    </xf>
    <xf numFmtId="0" fontId="16" fillId="7" borderId="24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 wrapText="1"/>
    </xf>
    <xf numFmtId="0" fontId="21" fillId="0" borderId="24" xfId="0" applyFont="1" applyFill="1" applyBorder="1" applyAlignment="1">
      <alignment vertical="center" wrapText="1"/>
    </xf>
    <xf numFmtId="0" fontId="0" fillId="0" borderId="24" xfId="0" applyBorder="1" applyAlignment="1">
      <alignment vertical="center"/>
    </xf>
    <xf numFmtId="0" fontId="22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1" fillId="12" borderId="22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6" fillId="7" borderId="17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6" fillId="7" borderId="42" xfId="0" applyFont="1" applyFill="1" applyBorder="1" applyAlignment="1">
      <alignment vertical="center"/>
    </xf>
    <xf numFmtId="0" fontId="1" fillId="13" borderId="43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textRotation="90"/>
    </xf>
    <xf numFmtId="0" fontId="2" fillId="6" borderId="32" xfId="0" applyFont="1" applyFill="1" applyBorder="1" applyAlignment="1">
      <alignment horizontal="center" vertical="center" textRotation="90"/>
    </xf>
    <xf numFmtId="0" fontId="2" fillId="6" borderId="29" xfId="0" applyFont="1" applyFill="1" applyBorder="1" applyAlignment="1">
      <alignment horizontal="left" vertical="center" textRotation="90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8" fillId="6" borderId="17" xfId="0" applyFont="1" applyFill="1" applyBorder="1" applyAlignment="1">
      <alignment horizontal="center" vertical="center" textRotation="90" wrapText="1"/>
    </xf>
    <xf numFmtId="0" fontId="18" fillId="6" borderId="27" xfId="0" applyFont="1" applyFill="1" applyBorder="1" applyAlignment="1">
      <alignment horizontal="left" vertical="center" textRotation="90"/>
    </xf>
    <xf numFmtId="0" fontId="18" fillId="6" borderId="19" xfId="0" applyFont="1" applyFill="1" applyBorder="1" applyAlignment="1">
      <alignment horizontal="center" vertical="center" textRotation="90" wrapText="1"/>
    </xf>
    <xf numFmtId="0" fontId="18" fillId="6" borderId="30" xfId="0" applyFont="1" applyFill="1" applyBorder="1" applyAlignment="1">
      <alignment horizontal="left" vertical="center" textRotation="90"/>
    </xf>
    <xf numFmtId="0" fontId="19" fillId="0" borderId="18" xfId="0" applyFont="1" applyFill="1" applyBorder="1" applyAlignment="1">
      <alignment horizontal="center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VL60NBK06M" TargetMode="External"/><Relationship Id="rId13" Type="http://schemas.openxmlformats.org/officeDocument/2006/relationships/hyperlink" Target="http://tantargy.uni-corvinus.hu/2VL60NCK06M" TargetMode="External"/><Relationship Id="rId18" Type="http://schemas.openxmlformats.org/officeDocument/2006/relationships/hyperlink" Target="http://tantargy.uni-corvinus.hu/2VL60NDK05M" TargetMode="External"/><Relationship Id="rId26" Type="http://schemas.openxmlformats.org/officeDocument/2006/relationships/hyperlink" Target="http://tantargy.uni-corvinus.hu/2VL60NBK10M" TargetMode="External"/><Relationship Id="rId3" Type="http://schemas.openxmlformats.org/officeDocument/2006/relationships/hyperlink" Target="http://tantargy.uni-corvinus.hu/2VL60NAV01M" TargetMode="External"/><Relationship Id="rId21" Type="http://schemas.openxmlformats.org/officeDocument/2006/relationships/hyperlink" Target="http://tantargy.uni-corvinus.hu/2VL60NCK08M" TargetMode="External"/><Relationship Id="rId7" Type="http://schemas.openxmlformats.org/officeDocument/2006/relationships/hyperlink" Target="http://tantargy.uni-corvinus.hu/2VL60NCV01M" TargetMode="External"/><Relationship Id="rId12" Type="http://schemas.openxmlformats.org/officeDocument/2006/relationships/hyperlink" Target="http://tantargy.uni-corvinus.hu/2VL60NBK12M" TargetMode="External"/><Relationship Id="rId17" Type="http://schemas.openxmlformats.org/officeDocument/2006/relationships/hyperlink" Target="http://tantargy.uni-corvinus.hu/2VL60NDK06M" TargetMode="External"/><Relationship Id="rId25" Type="http://schemas.openxmlformats.org/officeDocument/2006/relationships/hyperlink" Target="http://tantargy.uni-corvinus.hu/2VL60NDK05M" TargetMode="External"/><Relationship Id="rId2" Type="http://schemas.openxmlformats.org/officeDocument/2006/relationships/hyperlink" Target="http://tantargy.uni-corvinus.hu/4OP13NAK03M" TargetMode="External"/><Relationship Id="rId16" Type="http://schemas.openxmlformats.org/officeDocument/2006/relationships/hyperlink" Target="http://tantargy.uni-corvinus.hu/2VL60NCK10M" TargetMode="External"/><Relationship Id="rId20" Type="http://schemas.openxmlformats.org/officeDocument/2006/relationships/hyperlink" Target="http://tantargy.uni-corvinus.hu/2VL60NCK06M" TargetMode="External"/><Relationship Id="rId1" Type="http://schemas.openxmlformats.org/officeDocument/2006/relationships/hyperlink" Target="http://tantargy.uni-corvinus.hu/4MI25NAK01M" TargetMode="External"/><Relationship Id="rId6" Type="http://schemas.openxmlformats.org/officeDocument/2006/relationships/hyperlink" Target="http://tantargy.uni-corvinus.hu/2MA41NAK01M" TargetMode="External"/><Relationship Id="rId11" Type="http://schemas.openxmlformats.org/officeDocument/2006/relationships/hyperlink" Target="http://tantargy.uni-corvinus.hu/2VL60NBK10M" TargetMode="External"/><Relationship Id="rId24" Type="http://schemas.openxmlformats.org/officeDocument/2006/relationships/hyperlink" Target="http://tantargy.uni-corvinus.hu/2VL60NDK06M" TargetMode="External"/><Relationship Id="rId5" Type="http://schemas.openxmlformats.org/officeDocument/2006/relationships/hyperlink" Target="http://tantargy.uni-corvinus.hu/2BE52NAK01M" TargetMode="External"/><Relationship Id="rId15" Type="http://schemas.openxmlformats.org/officeDocument/2006/relationships/hyperlink" Target="http://tantargy.uni-corvinus.hu/2VL60NCK09M" TargetMode="External"/><Relationship Id="rId23" Type="http://schemas.openxmlformats.org/officeDocument/2006/relationships/hyperlink" Target="http://tantargy.uni-corvinus.hu/2VL60NCK10M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tantargy.uni-corvinus.hu/2VL60NBK11M" TargetMode="External"/><Relationship Id="rId19" Type="http://schemas.openxmlformats.org/officeDocument/2006/relationships/hyperlink" Target="http://tantargy.uni-corvinus.hu/2VL60NBK08M" TargetMode="External"/><Relationship Id="rId4" Type="http://schemas.openxmlformats.org/officeDocument/2006/relationships/hyperlink" Target="http://tantargy.uni-corvinus.hu/2JO11NAK01M" TargetMode="External"/><Relationship Id="rId9" Type="http://schemas.openxmlformats.org/officeDocument/2006/relationships/hyperlink" Target="http://tantargy.uni-corvinus.hu/2PU51NAK02M" TargetMode="External"/><Relationship Id="rId14" Type="http://schemas.openxmlformats.org/officeDocument/2006/relationships/hyperlink" Target="http://tantargy.uni-corvinus.hu/2VL60NCK08M" TargetMode="External"/><Relationship Id="rId22" Type="http://schemas.openxmlformats.org/officeDocument/2006/relationships/hyperlink" Target="http://tantargy.uni-corvinus.hu/2VL60NBK08M" TargetMode="External"/><Relationship Id="rId27" Type="http://schemas.openxmlformats.org/officeDocument/2006/relationships/hyperlink" Target="http://tantargy.uni-corvinus.hu/2VL60NCK09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tabSelected="1" zoomScaleNormal="100" workbookViewId="0">
      <selection activeCell="R47" sqref="R47"/>
    </sheetView>
  </sheetViews>
  <sheetFormatPr defaultRowHeight="15" x14ac:dyDescent="0.25"/>
  <cols>
    <col min="1" max="1" width="16.140625" style="63" customWidth="1"/>
    <col min="2" max="2" width="47.42578125" style="63" customWidth="1"/>
    <col min="3" max="17" width="4.28515625" style="63" customWidth="1"/>
    <col min="18" max="18" width="49.42578125" style="63" customWidth="1"/>
    <col min="19" max="20" width="37.7109375" style="63" bestFit="1" customWidth="1"/>
    <col min="21" max="16384" width="9.140625" style="63"/>
  </cols>
  <sheetData>
    <row r="1" spans="1:19" ht="25.5" customHeight="1" thickBot="1" x14ac:dyDescent="0.3">
      <c r="A1" s="153"/>
      <c r="B1" s="154" t="s">
        <v>192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6"/>
    </row>
    <row r="2" spans="1:19" ht="15.75" thickBot="1" x14ac:dyDescent="0.3">
      <c r="A2" s="178" t="s">
        <v>132</v>
      </c>
      <c r="B2" s="181" t="s">
        <v>131</v>
      </c>
      <c r="C2" s="184" t="s">
        <v>130</v>
      </c>
      <c r="D2" s="187" t="s">
        <v>129</v>
      </c>
      <c r="E2" s="190" t="s">
        <v>128</v>
      </c>
      <c r="F2" s="191"/>
      <c r="G2" s="191"/>
      <c r="H2" s="191"/>
      <c r="I2" s="191"/>
      <c r="J2" s="192"/>
      <c r="K2" s="190" t="s">
        <v>127</v>
      </c>
      <c r="L2" s="191"/>
      <c r="M2" s="191"/>
      <c r="N2" s="191"/>
      <c r="O2" s="191"/>
      <c r="P2" s="192"/>
      <c r="Q2" s="203" t="s">
        <v>126</v>
      </c>
      <c r="R2" s="197" t="s">
        <v>147</v>
      </c>
      <c r="S2" s="200" t="s">
        <v>148</v>
      </c>
    </row>
    <row r="3" spans="1:19" ht="27.75" customHeight="1" x14ac:dyDescent="0.25">
      <c r="A3" s="179"/>
      <c r="B3" s="182"/>
      <c r="C3" s="185"/>
      <c r="D3" s="188"/>
      <c r="E3" s="206" t="s">
        <v>125</v>
      </c>
      <c r="F3" s="207"/>
      <c r="G3" s="208" t="s">
        <v>121</v>
      </c>
      <c r="H3" s="207" t="s">
        <v>124</v>
      </c>
      <c r="I3" s="207"/>
      <c r="J3" s="210" t="s">
        <v>121</v>
      </c>
      <c r="K3" s="212" t="s">
        <v>123</v>
      </c>
      <c r="L3" s="207"/>
      <c r="M3" s="208" t="s">
        <v>121</v>
      </c>
      <c r="N3" s="207" t="s">
        <v>122</v>
      </c>
      <c r="O3" s="207"/>
      <c r="P3" s="210" t="s">
        <v>121</v>
      </c>
      <c r="Q3" s="204"/>
      <c r="R3" s="198"/>
      <c r="S3" s="201"/>
    </row>
    <row r="4" spans="1:19" ht="15.75" thickBot="1" x14ac:dyDescent="0.3">
      <c r="A4" s="180"/>
      <c r="B4" s="183"/>
      <c r="C4" s="186"/>
      <c r="D4" s="189"/>
      <c r="E4" s="57" t="s">
        <v>120</v>
      </c>
      <c r="F4" s="55" t="s">
        <v>119</v>
      </c>
      <c r="G4" s="209"/>
      <c r="H4" s="55" t="s">
        <v>120</v>
      </c>
      <c r="I4" s="55" t="s">
        <v>119</v>
      </c>
      <c r="J4" s="211"/>
      <c r="K4" s="56" t="s">
        <v>120</v>
      </c>
      <c r="L4" s="55" t="s">
        <v>119</v>
      </c>
      <c r="M4" s="209"/>
      <c r="N4" s="55" t="s">
        <v>120</v>
      </c>
      <c r="O4" s="55" t="s">
        <v>119</v>
      </c>
      <c r="P4" s="211"/>
      <c r="Q4" s="205"/>
      <c r="R4" s="199"/>
      <c r="S4" s="202"/>
    </row>
    <row r="5" spans="1:19" ht="30" x14ac:dyDescent="0.25">
      <c r="A5" s="54"/>
      <c r="B5" s="53" t="s">
        <v>118</v>
      </c>
      <c r="C5" s="48"/>
      <c r="D5" s="47"/>
      <c r="E5" s="52"/>
      <c r="F5" s="51"/>
      <c r="G5" s="48">
        <v>20</v>
      </c>
      <c r="H5" s="48"/>
      <c r="I5" s="48"/>
      <c r="J5" s="50">
        <f>J7+J8</f>
        <v>5</v>
      </c>
      <c r="K5" s="49"/>
      <c r="L5" s="48"/>
      <c r="M5" s="48">
        <f>M6+M12</f>
        <v>0</v>
      </c>
      <c r="N5" s="48"/>
      <c r="O5" s="48"/>
      <c r="P5" s="47">
        <f>P6+P12</f>
        <v>0</v>
      </c>
      <c r="Q5" s="43">
        <f>Q6+Q12</f>
        <v>39</v>
      </c>
      <c r="R5" s="54"/>
      <c r="S5" s="139"/>
    </row>
    <row r="6" spans="1:19" ht="15.75" customHeight="1" x14ac:dyDescent="0.25">
      <c r="A6" s="46"/>
      <c r="B6" s="45" t="s">
        <v>117</v>
      </c>
      <c r="C6" s="65"/>
      <c r="D6" s="66"/>
      <c r="E6" s="67"/>
      <c r="F6" s="65"/>
      <c r="G6" s="68">
        <f>SUM(G7:G11)</f>
        <v>20</v>
      </c>
      <c r="H6" s="68"/>
      <c r="I6" s="68"/>
      <c r="J6" s="131">
        <f>SUM(J7:J11)</f>
        <v>5</v>
      </c>
      <c r="K6" s="69"/>
      <c r="L6" s="68"/>
      <c r="M6" s="68">
        <f>SUM(M9:M11)</f>
        <v>0</v>
      </c>
      <c r="N6" s="65"/>
      <c r="O6" s="65"/>
      <c r="P6" s="70">
        <v>0</v>
      </c>
      <c r="Q6" s="71">
        <f>SUM(G6:P6)</f>
        <v>25</v>
      </c>
      <c r="R6" s="72"/>
      <c r="S6" s="140"/>
    </row>
    <row r="7" spans="1:19" ht="15.75" customHeight="1" x14ac:dyDescent="0.25">
      <c r="A7" s="58" t="s">
        <v>116</v>
      </c>
      <c r="B7" s="24" t="s">
        <v>115</v>
      </c>
      <c r="C7" s="19" t="s">
        <v>67</v>
      </c>
      <c r="D7" s="23" t="s">
        <v>52</v>
      </c>
      <c r="E7" s="22"/>
      <c r="F7" s="19"/>
      <c r="G7" s="33"/>
      <c r="H7" s="19">
        <v>2</v>
      </c>
      <c r="I7" s="19">
        <v>2</v>
      </c>
      <c r="J7" s="32">
        <v>5</v>
      </c>
      <c r="K7" s="21"/>
      <c r="L7" s="19"/>
      <c r="M7" s="33"/>
      <c r="N7" s="19"/>
      <c r="O7" s="19"/>
      <c r="P7" s="73"/>
      <c r="Q7" s="74">
        <v>5</v>
      </c>
      <c r="R7" s="75" t="s">
        <v>149</v>
      </c>
      <c r="S7" s="141" t="s">
        <v>150</v>
      </c>
    </row>
    <row r="8" spans="1:19" ht="15.75" customHeight="1" x14ac:dyDescent="0.25">
      <c r="A8" s="58" t="s">
        <v>114</v>
      </c>
      <c r="B8" s="76" t="s">
        <v>113</v>
      </c>
      <c r="C8" s="19" t="s">
        <v>67</v>
      </c>
      <c r="D8" s="23" t="s">
        <v>52</v>
      </c>
      <c r="E8" s="22">
        <v>2</v>
      </c>
      <c r="F8" s="19">
        <v>2</v>
      </c>
      <c r="G8" s="20">
        <v>5</v>
      </c>
      <c r="H8" s="19"/>
      <c r="I8" s="19"/>
      <c r="J8" s="18"/>
      <c r="K8" s="21"/>
      <c r="L8" s="19"/>
      <c r="M8" s="20"/>
      <c r="N8" s="19"/>
      <c r="O8" s="19"/>
      <c r="P8" s="77"/>
      <c r="Q8" s="17">
        <v>5</v>
      </c>
      <c r="R8" s="75" t="s">
        <v>151</v>
      </c>
      <c r="S8" s="141" t="s">
        <v>152</v>
      </c>
    </row>
    <row r="9" spans="1:19" ht="15.75" customHeight="1" x14ac:dyDescent="0.25">
      <c r="A9" s="58" t="s">
        <v>112</v>
      </c>
      <c r="B9" s="24" t="s">
        <v>111</v>
      </c>
      <c r="C9" s="19" t="s">
        <v>67</v>
      </c>
      <c r="D9" s="23" t="s">
        <v>52</v>
      </c>
      <c r="E9" s="22">
        <v>2</v>
      </c>
      <c r="F9" s="19">
        <v>2</v>
      </c>
      <c r="G9" s="20">
        <v>5</v>
      </c>
      <c r="H9" s="19"/>
      <c r="I9" s="19"/>
      <c r="J9" s="18"/>
      <c r="K9" s="21"/>
      <c r="L9" s="19"/>
      <c r="M9" s="20"/>
      <c r="N9" s="19"/>
      <c r="O9" s="19"/>
      <c r="P9" s="77"/>
      <c r="Q9" s="17">
        <v>5</v>
      </c>
      <c r="R9" s="75" t="s">
        <v>153</v>
      </c>
      <c r="S9" s="141" t="s">
        <v>154</v>
      </c>
    </row>
    <row r="10" spans="1:19" ht="15.75" customHeight="1" x14ac:dyDescent="0.25">
      <c r="A10" s="58" t="s">
        <v>110</v>
      </c>
      <c r="B10" s="24" t="s">
        <v>109</v>
      </c>
      <c r="C10" s="19" t="s">
        <v>67</v>
      </c>
      <c r="D10" s="23" t="s">
        <v>52</v>
      </c>
      <c r="E10" s="22">
        <v>2</v>
      </c>
      <c r="F10" s="19">
        <v>2</v>
      </c>
      <c r="G10" s="33">
        <v>5</v>
      </c>
      <c r="H10" s="19"/>
      <c r="I10" s="19"/>
      <c r="J10" s="32"/>
      <c r="K10" s="21"/>
      <c r="L10" s="19"/>
      <c r="M10" s="33"/>
      <c r="N10" s="19"/>
      <c r="O10" s="19"/>
      <c r="P10" s="73"/>
      <c r="Q10" s="74">
        <v>5</v>
      </c>
      <c r="R10" s="75" t="s">
        <v>155</v>
      </c>
      <c r="S10" s="141" t="s">
        <v>156</v>
      </c>
    </row>
    <row r="11" spans="1:19" ht="15.75" customHeight="1" x14ac:dyDescent="0.25">
      <c r="A11" s="78" t="s">
        <v>108</v>
      </c>
      <c r="B11" s="24" t="s">
        <v>107</v>
      </c>
      <c r="C11" s="79" t="s">
        <v>67</v>
      </c>
      <c r="D11" s="80" t="s">
        <v>52</v>
      </c>
      <c r="E11" s="22">
        <v>2</v>
      </c>
      <c r="F11" s="19">
        <v>2</v>
      </c>
      <c r="G11" s="33">
        <v>5</v>
      </c>
      <c r="H11" s="19"/>
      <c r="I11" s="19"/>
      <c r="J11" s="32"/>
      <c r="K11" s="21"/>
      <c r="L11" s="19"/>
      <c r="M11" s="33"/>
      <c r="N11" s="19"/>
      <c r="O11" s="19"/>
      <c r="P11" s="73"/>
      <c r="Q11" s="74">
        <v>5</v>
      </c>
      <c r="R11" s="75" t="s">
        <v>157</v>
      </c>
      <c r="S11" s="141" t="s">
        <v>158</v>
      </c>
    </row>
    <row r="12" spans="1:19" ht="15.75" customHeight="1" x14ac:dyDescent="0.25">
      <c r="A12" s="46"/>
      <c r="B12" s="45" t="s">
        <v>106</v>
      </c>
      <c r="C12" s="65"/>
      <c r="D12" s="66"/>
      <c r="E12" s="67"/>
      <c r="F12" s="68"/>
      <c r="G12" s="68"/>
      <c r="H12" s="68"/>
      <c r="I12" s="68"/>
      <c r="J12" s="131">
        <v>0</v>
      </c>
      <c r="K12" s="69"/>
      <c r="L12" s="68"/>
      <c r="M12" s="68"/>
      <c r="N12" s="68"/>
      <c r="O12" s="68"/>
      <c r="P12" s="68"/>
      <c r="Q12" s="81">
        <v>14</v>
      </c>
      <c r="R12" s="82" t="s">
        <v>159</v>
      </c>
      <c r="S12" s="140"/>
    </row>
    <row r="13" spans="1:19" ht="15.75" customHeight="1" x14ac:dyDescent="0.25">
      <c r="A13" s="58" t="s">
        <v>105</v>
      </c>
      <c r="B13" s="24" t="s">
        <v>104</v>
      </c>
      <c r="C13" s="19" t="s">
        <v>93</v>
      </c>
      <c r="D13" s="23" t="s">
        <v>52</v>
      </c>
      <c r="E13" s="44"/>
      <c r="F13" s="83"/>
      <c r="G13" s="40"/>
      <c r="H13" s="39">
        <v>2</v>
      </c>
      <c r="I13" s="39">
        <v>2</v>
      </c>
      <c r="J13" s="38">
        <v>5</v>
      </c>
      <c r="K13" s="41"/>
      <c r="L13" s="39"/>
      <c r="M13" s="40"/>
      <c r="N13" s="39"/>
      <c r="O13" s="39"/>
      <c r="P13" s="38"/>
      <c r="Q13" s="84">
        <v>5</v>
      </c>
      <c r="R13" s="85" t="s">
        <v>160</v>
      </c>
      <c r="S13" s="142" t="s">
        <v>161</v>
      </c>
    </row>
    <row r="14" spans="1:19" ht="15.75" customHeight="1" x14ac:dyDescent="0.25">
      <c r="A14" s="58" t="s">
        <v>103</v>
      </c>
      <c r="B14" s="24" t="s">
        <v>102</v>
      </c>
      <c r="C14" s="19" t="s">
        <v>93</v>
      </c>
      <c r="D14" s="23" t="s">
        <v>52</v>
      </c>
      <c r="E14" s="22">
        <v>2</v>
      </c>
      <c r="F14" s="19">
        <v>2</v>
      </c>
      <c r="G14" s="20">
        <v>5</v>
      </c>
      <c r="H14" s="19"/>
      <c r="I14" s="19"/>
      <c r="J14" s="18"/>
      <c r="K14" s="21"/>
      <c r="L14" s="19"/>
      <c r="M14" s="20"/>
      <c r="N14" s="19"/>
      <c r="O14" s="19"/>
      <c r="P14" s="18"/>
      <c r="Q14" s="17">
        <v>5</v>
      </c>
      <c r="R14" s="75" t="s">
        <v>181</v>
      </c>
      <c r="S14" s="141" t="s">
        <v>162</v>
      </c>
    </row>
    <row r="15" spans="1:19" ht="15.75" customHeight="1" x14ac:dyDescent="0.25">
      <c r="A15" s="58" t="s">
        <v>101</v>
      </c>
      <c r="B15" s="86" t="s">
        <v>100</v>
      </c>
      <c r="C15" s="19" t="s">
        <v>93</v>
      </c>
      <c r="D15" s="23" t="s">
        <v>52</v>
      </c>
      <c r="E15" s="22"/>
      <c r="F15" s="19"/>
      <c r="G15" s="33"/>
      <c r="H15" s="19"/>
      <c r="I15" s="19"/>
      <c r="J15" s="32"/>
      <c r="K15" s="21">
        <v>2</v>
      </c>
      <c r="L15" s="19">
        <v>2</v>
      </c>
      <c r="M15" s="33">
        <v>5</v>
      </c>
      <c r="N15" s="19"/>
      <c r="O15" s="19"/>
      <c r="P15" s="32"/>
      <c r="Q15" s="74">
        <v>5</v>
      </c>
      <c r="R15" s="75" t="s">
        <v>163</v>
      </c>
      <c r="S15" s="141" t="s">
        <v>164</v>
      </c>
    </row>
    <row r="16" spans="1:19" ht="15.75" customHeight="1" x14ac:dyDescent="0.25">
      <c r="A16" s="58" t="s">
        <v>99</v>
      </c>
      <c r="B16" s="86" t="s">
        <v>98</v>
      </c>
      <c r="C16" s="19" t="s">
        <v>93</v>
      </c>
      <c r="D16" s="23" t="s">
        <v>45</v>
      </c>
      <c r="E16" s="22">
        <v>0</v>
      </c>
      <c r="F16" s="19">
        <v>2</v>
      </c>
      <c r="G16" s="33">
        <v>3</v>
      </c>
      <c r="H16" s="19"/>
      <c r="I16" s="19"/>
      <c r="J16" s="32"/>
      <c r="K16" s="21">
        <v>0</v>
      </c>
      <c r="L16" s="19">
        <v>2</v>
      </c>
      <c r="M16" s="33">
        <v>3</v>
      </c>
      <c r="N16" s="19"/>
      <c r="O16" s="19"/>
      <c r="P16" s="32"/>
      <c r="Q16" s="74">
        <v>3</v>
      </c>
      <c r="R16" s="75" t="s">
        <v>165</v>
      </c>
      <c r="S16" s="141" t="s">
        <v>166</v>
      </c>
    </row>
    <row r="17" spans="1:20" ht="15.75" customHeight="1" x14ac:dyDescent="0.25">
      <c r="A17" s="58" t="s">
        <v>97</v>
      </c>
      <c r="B17" s="86" t="s">
        <v>96</v>
      </c>
      <c r="C17" s="19" t="s">
        <v>93</v>
      </c>
      <c r="D17" s="23" t="s">
        <v>52</v>
      </c>
      <c r="E17" s="22">
        <v>2</v>
      </c>
      <c r="F17" s="19">
        <v>0</v>
      </c>
      <c r="G17" s="33">
        <v>3</v>
      </c>
      <c r="H17" s="19"/>
      <c r="I17" s="19"/>
      <c r="J17" s="32"/>
      <c r="K17" s="21">
        <v>2</v>
      </c>
      <c r="L17" s="19">
        <v>0</v>
      </c>
      <c r="M17" s="33">
        <v>3</v>
      </c>
      <c r="N17" s="19"/>
      <c r="O17" s="19"/>
      <c r="P17" s="32"/>
      <c r="Q17" s="74">
        <v>3</v>
      </c>
      <c r="R17" s="85" t="s">
        <v>167</v>
      </c>
      <c r="S17" s="142" t="s">
        <v>168</v>
      </c>
    </row>
    <row r="18" spans="1:20" ht="15.75" customHeight="1" thickBot="1" x14ac:dyDescent="0.3">
      <c r="A18" s="113" t="s">
        <v>95</v>
      </c>
      <c r="B18" s="143" t="s">
        <v>94</v>
      </c>
      <c r="C18" s="118" t="s">
        <v>93</v>
      </c>
      <c r="D18" s="121" t="s">
        <v>52</v>
      </c>
      <c r="E18" s="117"/>
      <c r="F18" s="118"/>
      <c r="G18" s="132"/>
      <c r="H18" s="118">
        <v>2</v>
      </c>
      <c r="I18" s="118">
        <v>1</v>
      </c>
      <c r="J18" s="133">
        <v>4</v>
      </c>
      <c r="K18" s="120"/>
      <c r="L18" s="118"/>
      <c r="M18" s="132"/>
      <c r="N18" s="118">
        <v>2</v>
      </c>
      <c r="O18" s="118">
        <v>1</v>
      </c>
      <c r="P18" s="133">
        <v>4</v>
      </c>
      <c r="Q18" s="144">
        <v>4</v>
      </c>
      <c r="R18" s="145" t="s">
        <v>169</v>
      </c>
      <c r="S18" s="146" t="s">
        <v>168</v>
      </c>
    </row>
    <row r="19" spans="1:20" ht="15.75" thickBot="1" x14ac:dyDescent="0.3">
      <c r="A19" s="134"/>
      <c r="B19" s="135"/>
      <c r="C19" s="136"/>
      <c r="D19" s="136"/>
      <c r="E19" s="136"/>
      <c r="F19" s="136"/>
      <c r="G19" s="136"/>
      <c r="H19" s="136"/>
      <c r="I19" s="136"/>
      <c r="J19" s="136"/>
      <c r="K19" s="137"/>
      <c r="L19" s="137"/>
      <c r="M19" s="137"/>
      <c r="N19" s="137"/>
      <c r="O19" s="137"/>
      <c r="P19" s="137"/>
      <c r="Q19" s="157"/>
    </row>
    <row r="20" spans="1:20" ht="41.25" customHeight="1" x14ac:dyDescent="0.25">
      <c r="A20" s="54"/>
      <c r="B20" s="90" t="s">
        <v>92</v>
      </c>
      <c r="C20" s="51"/>
      <c r="D20" s="148"/>
      <c r="E20" s="91"/>
      <c r="F20" s="92"/>
      <c r="G20" s="64">
        <f>G21+G23+G25</f>
        <v>15</v>
      </c>
      <c r="H20" s="92"/>
      <c r="I20" s="92"/>
      <c r="J20" s="64">
        <f>J31+J27+J29</f>
        <v>15</v>
      </c>
      <c r="K20" s="91"/>
      <c r="L20" s="92"/>
      <c r="M20" s="64">
        <f>M32+M34+M31+M36</f>
        <v>15</v>
      </c>
      <c r="N20" s="93"/>
      <c r="O20" s="158"/>
      <c r="P20" s="158">
        <f>P40+P36+P42+P38</f>
        <v>15</v>
      </c>
      <c r="Q20" s="160">
        <f>SUM(G20+J20+M20+P20)</f>
        <v>60</v>
      </c>
      <c r="R20" s="164" t="s">
        <v>147</v>
      </c>
      <c r="S20" s="93" t="s">
        <v>148</v>
      </c>
      <c r="T20" s="50" t="s">
        <v>138</v>
      </c>
    </row>
    <row r="21" spans="1:20" ht="15.75" customHeight="1" x14ac:dyDescent="0.25">
      <c r="A21" s="58" t="s">
        <v>182</v>
      </c>
      <c r="B21" s="60" t="s">
        <v>91</v>
      </c>
      <c r="C21" s="39" t="s">
        <v>67</v>
      </c>
      <c r="D21" s="83" t="s">
        <v>52</v>
      </c>
      <c r="E21" s="42">
        <v>2</v>
      </c>
      <c r="F21" s="94">
        <v>2</v>
      </c>
      <c r="G21" s="33">
        <v>5</v>
      </c>
      <c r="H21" s="39"/>
      <c r="I21" s="39"/>
      <c r="J21" s="73"/>
      <c r="K21" s="42"/>
      <c r="L21" s="39"/>
      <c r="M21" s="33"/>
      <c r="N21" s="39"/>
      <c r="O21" s="39"/>
      <c r="P21" s="33"/>
      <c r="Q21" s="73">
        <v>5</v>
      </c>
      <c r="R21" s="165" t="s">
        <v>170</v>
      </c>
      <c r="S21" s="147" t="s">
        <v>168</v>
      </c>
      <c r="T21" s="166"/>
    </row>
    <row r="22" spans="1:20" s="96" customFormat="1" ht="15.75" customHeight="1" x14ac:dyDescent="0.25">
      <c r="A22" s="58" t="s">
        <v>145</v>
      </c>
      <c r="B22" s="59" t="s">
        <v>90</v>
      </c>
      <c r="C22" s="19" t="s">
        <v>46</v>
      </c>
      <c r="D22" s="23" t="s">
        <v>52</v>
      </c>
      <c r="E22" s="22">
        <v>2</v>
      </c>
      <c r="F22" s="19">
        <v>2</v>
      </c>
      <c r="G22" s="33">
        <v>5</v>
      </c>
      <c r="H22" s="21"/>
      <c r="I22" s="19"/>
      <c r="J22" s="73"/>
      <c r="K22" s="22"/>
      <c r="L22" s="19"/>
      <c r="M22" s="33"/>
      <c r="N22" s="21"/>
      <c r="O22" s="19"/>
      <c r="P22" s="33"/>
      <c r="Q22" s="73">
        <v>5</v>
      </c>
      <c r="R22" s="95" t="s">
        <v>170</v>
      </c>
      <c r="S22" s="159" t="s">
        <v>168</v>
      </c>
      <c r="T22" s="167" t="s">
        <v>139</v>
      </c>
    </row>
    <row r="23" spans="1:20" ht="15.75" customHeight="1" x14ac:dyDescent="0.25">
      <c r="A23" s="58" t="s">
        <v>183</v>
      </c>
      <c r="B23" s="60" t="s">
        <v>89</v>
      </c>
      <c r="C23" s="19" t="s">
        <v>67</v>
      </c>
      <c r="D23" s="23" t="s">
        <v>52</v>
      </c>
      <c r="E23" s="22">
        <v>2</v>
      </c>
      <c r="F23" s="19">
        <v>2</v>
      </c>
      <c r="G23" s="33">
        <v>5</v>
      </c>
      <c r="H23" s="19"/>
      <c r="I23" s="19"/>
      <c r="J23" s="73"/>
      <c r="K23" s="22"/>
      <c r="L23" s="19"/>
      <c r="M23" s="33"/>
      <c r="N23" s="19"/>
      <c r="O23" s="19"/>
      <c r="P23" s="33"/>
      <c r="Q23" s="73">
        <v>5</v>
      </c>
      <c r="R23" s="165" t="s">
        <v>172</v>
      </c>
      <c r="S23" s="147" t="s">
        <v>168</v>
      </c>
      <c r="T23" s="166"/>
    </row>
    <row r="24" spans="1:20" s="96" customFormat="1" ht="15.75" customHeight="1" x14ac:dyDescent="0.25">
      <c r="A24" s="58" t="s">
        <v>146</v>
      </c>
      <c r="B24" s="59" t="s">
        <v>88</v>
      </c>
      <c r="C24" s="19" t="s">
        <v>67</v>
      </c>
      <c r="D24" s="23" t="s">
        <v>52</v>
      </c>
      <c r="E24" s="22">
        <v>2</v>
      </c>
      <c r="F24" s="19">
        <v>2</v>
      </c>
      <c r="G24" s="33">
        <v>5</v>
      </c>
      <c r="H24" s="21"/>
      <c r="I24" s="19"/>
      <c r="J24" s="73"/>
      <c r="K24" s="22"/>
      <c r="L24" s="19"/>
      <c r="M24" s="33"/>
      <c r="N24" s="21"/>
      <c r="O24" s="19"/>
      <c r="P24" s="33"/>
      <c r="Q24" s="73"/>
      <c r="R24" s="95" t="s">
        <v>172</v>
      </c>
      <c r="S24" s="159" t="s">
        <v>168</v>
      </c>
      <c r="T24" s="167" t="s">
        <v>191</v>
      </c>
    </row>
    <row r="25" spans="1:20" ht="15.75" customHeight="1" x14ac:dyDescent="0.25">
      <c r="A25" s="58" t="s">
        <v>87</v>
      </c>
      <c r="B25" s="59" t="s">
        <v>86</v>
      </c>
      <c r="C25" s="39" t="s">
        <v>46</v>
      </c>
      <c r="D25" s="83" t="s">
        <v>52</v>
      </c>
      <c r="E25" s="42">
        <v>2</v>
      </c>
      <c r="F25" s="39">
        <v>2</v>
      </c>
      <c r="G25" s="33">
        <v>5</v>
      </c>
      <c r="H25" s="39"/>
      <c r="I25" s="39"/>
      <c r="J25" s="73"/>
      <c r="K25" s="42"/>
      <c r="L25" s="39"/>
      <c r="M25" s="33"/>
      <c r="N25" s="39"/>
      <c r="O25" s="39"/>
      <c r="P25" s="33"/>
      <c r="Q25" s="73">
        <v>5</v>
      </c>
      <c r="R25" s="58" t="s">
        <v>169</v>
      </c>
      <c r="S25" s="147" t="s">
        <v>168</v>
      </c>
      <c r="T25" s="166"/>
    </row>
    <row r="26" spans="1:20" s="96" customFormat="1" ht="15.75" customHeight="1" x14ac:dyDescent="0.25">
      <c r="A26" s="31" t="s">
        <v>85</v>
      </c>
      <c r="B26" s="59" t="s">
        <v>84</v>
      </c>
      <c r="C26" s="19" t="s">
        <v>46</v>
      </c>
      <c r="D26" s="23" t="s">
        <v>52</v>
      </c>
      <c r="E26" s="22">
        <v>2</v>
      </c>
      <c r="F26" s="19">
        <v>2</v>
      </c>
      <c r="G26" s="33">
        <v>5</v>
      </c>
      <c r="H26" s="21"/>
      <c r="I26" s="19"/>
      <c r="J26" s="73"/>
      <c r="K26" s="22"/>
      <c r="L26" s="19"/>
      <c r="M26" s="33"/>
      <c r="N26" s="21"/>
      <c r="O26" s="19"/>
      <c r="P26" s="33"/>
      <c r="Q26" s="73">
        <v>5</v>
      </c>
      <c r="R26" s="168" t="s">
        <v>169</v>
      </c>
      <c r="S26" s="159" t="s">
        <v>168</v>
      </c>
      <c r="T26" s="167" t="s">
        <v>185</v>
      </c>
    </row>
    <row r="27" spans="1:20" ht="15.75" customHeight="1" x14ac:dyDescent="0.25">
      <c r="A27" s="58" t="s">
        <v>83</v>
      </c>
      <c r="B27" s="60" t="s">
        <v>82</v>
      </c>
      <c r="C27" s="19" t="s">
        <v>67</v>
      </c>
      <c r="D27" s="23" t="s">
        <v>52</v>
      </c>
      <c r="E27" s="22"/>
      <c r="F27" s="19"/>
      <c r="G27" s="33"/>
      <c r="H27" s="19">
        <v>2</v>
      </c>
      <c r="I27" s="19">
        <v>2</v>
      </c>
      <c r="J27" s="73">
        <v>5</v>
      </c>
      <c r="K27" s="42"/>
      <c r="L27" s="39"/>
      <c r="M27" s="33"/>
      <c r="N27" s="39"/>
      <c r="O27" s="39"/>
      <c r="P27" s="33"/>
      <c r="Q27" s="73">
        <v>5</v>
      </c>
      <c r="R27" s="58" t="s">
        <v>173</v>
      </c>
      <c r="S27" s="147" t="s">
        <v>168</v>
      </c>
      <c r="T27" s="166"/>
    </row>
    <row r="28" spans="1:20" s="96" customFormat="1" ht="15.75" customHeight="1" x14ac:dyDescent="0.25">
      <c r="A28" s="31" t="s">
        <v>81</v>
      </c>
      <c r="B28" s="60" t="s">
        <v>80</v>
      </c>
      <c r="C28" s="19" t="s">
        <v>67</v>
      </c>
      <c r="D28" s="23" t="s">
        <v>52</v>
      </c>
      <c r="E28" s="22"/>
      <c r="F28" s="19"/>
      <c r="G28" s="33"/>
      <c r="H28" s="19">
        <v>2</v>
      </c>
      <c r="I28" s="61">
        <v>2</v>
      </c>
      <c r="J28" s="73">
        <v>5</v>
      </c>
      <c r="K28" s="22"/>
      <c r="L28" s="19"/>
      <c r="M28" s="33"/>
      <c r="N28" s="19"/>
      <c r="O28" s="19"/>
      <c r="P28" s="33"/>
      <c r="Q28" s="73">
        <v>5</v>
      </c>
      <c r="R28" s="168" t="s">
        <v>173</v>
      </c>
      <c r="S28" s="159" t="s">
        <v>168</v>
      </c>
      <c r="T28" s="167" t="s">
        <v>186</v>
      </c>
    </row>
    <row r="29" spans="1:20" ht="15.75" customHeight="1" x14ac:dyDescent="0.25">
      <c r="A29" s="58" t="s">
        <v>184</v>
      </c>
      <c r="B29" s="60" t="s">
        <v>79</v>
      </c>
      <c r="C29" s="19" t="s">
        <v>67</v>
      </c>
      <c r="D29" s="23" t="s">
        <v>52</v>
      </c>
      <c r="E29" s="22"/>
      <c r="F29" s="19"/>
      <c r="G29" s="33"/>
      <c r="H29" s="19">
        <v>2</v>
      </c>
      <c r="I29" s="19">
        <v>2</v>
      </c>
      <c r="J29" s="73">
        <v>5</v>
      </c>
      <c r="K29" s="62"/>
      <c r="L29" s="37"/>
      <c r="M29" s="33"/>
      <c r="N29" s="19"/>
      <c r="O29" s="19"/>
      <c r="P29" s="33"/>
      <c r="Q29" s="73">
        <v>5</v>
      </c>
      <c r="R29" s="58" t="s">
        <v>174</v>
      </c>
      <c r="S29" s="147" t="s">
        <v>164</v>
      </c>
      <c r="T29" s="166"/>
    </row>
    <row r="30" spans="1:20" s="96" customFormat="1" ht="15.75" customHeight="1" x14ac:dyDescent="0.25">
      <c r="A30" s="31" t="s">
        <v>78</v>
      </c>
      <c r="B30" s="60" t="s">
        <v>77</v>
      </c>
      <c r="C30" s="19" t="s">
        <v>67</v>
      </c>
      <c r="D30" s="23" t="s">
        <v>52</v>
      </c>
      <c r="E30" s="22"/>
      <c r="F30" s="19"/>
      <c r="G30" s="33"/>
      <c r="H30" s="19">
        <v>2</v>
      </c>
      <c r="I30" s="61">
        <v>2</v>
      </c>
      <c r="J30" s="73">
        <v>5</v>
      </c>
      <c r="K30" s="62"/>
      <c r="L30" s="37"/>
      <c r="M30" s="33"/>
      <c r="N30" s="19"/>
      <c r="O30" s="19"/>
      <c r="P30" s="33"/>
      <c r="Q30" s="73">
        <v>5</v>
      </c>
      <c r="R30" s="168" t="s">
        <v>174</v>
      </c>
      <c r="S30" s="159" t="s">
        <v>164</v>
      </c>
      <c r="T30" s="167" t="s">
        <v>188</v>
      </c>
    </row>
    <row r="31" spans="1:20" ht="15.75" customHeight="1" x14ac:dyDescent="0.25">
      <c r="A31" s="36" t="s">
        <v>69</v>
      </c>
      <c r="B31" s="98" t="s">
        <v>68</v>
      </c>
      <c r="C31" s="35" t="s">
        <v>67</v>
      </c>
      <c r="D31" s="34" t="s">
        <v>52</v>
      </c>
      <c r="E31" s="22"/>
      <c r="F31" s="19"/>
      <c r="G31" s="33"/>
      <c r="H31" s="19">
        <v>2</v>
      </c>
      <c r="I31" s="19">
        <v>2</v>
      </c>
      <c r="J31" s="73">
        <v>5</v>
      </c>
      <c r="K31" s="22"/>
      <c r="L31" s="19"/>
      <c r="M31" s="33"/>
      <c r="N31" s="19"/>
      <c r="O31" s="19"/>
      <c r="P31" s="33"/>
      <c r="Q31" s="73">
        <v>5</v>
      </c>
      <c r="R31" s="58" t="s">
        <v>177</v>
      </c>
      <c r="S31" s="147" t="s">
        <v>156</v>
      </c>
      <c r="T31" s="166"/>
    </row>
    <row r="32" spans="1:20" ht="15.75" customHeight="1" x14ac:dyDescent="0.25">
      <c r="A32" s="58" t="s">
        <v>76</v>
      </c>
      <c r="B32" s="60" t="s">
        <v>75</v>
      </c>
      <c r="C32" s="19" t="s">
        <v>67</v>
      </c>
      <c r="D32" s="23" t="s">
        <v>52</v>
      </c>
      <c r="E32" s="22"/>
      <c r="F32" s="19"/>
      <c r="G32" s="33"/>
      <c r="H32" s="19"/>
      <c r="I32" s="19"/>
      <c r="J32" s="73"/>
      <c r="K32" s="22">
        <v>2</v>
      </c>
      <c r="L32" s="19">
        <v>2</v>
      </c>
      <c r="M32" s="33">
        <v>5</v>
      </c>
      <c r="N32" s="19"/>
      <c r="O32" s="19"/>
      <c r="P32" s="33"/>
      <c r="Q32" s="73">
        <v>5</v>
      </c>
      <c r="R32" s="58" t="s">
        <v>175</v>
      </c>
      <c r="S32" s="147" t="s">
        <v>168</v>
      </c>
      <c r="T32" s="166"/>
    </row>
    <row r="33" spans="1:20" s="96" customFormat="1" ht="15.75" customHeight="1" x14ac:dyDescent="0.25">
      <c r="A33" s="58" t="s">
        <v>135</v>
      </c>
      <c r="B33" s="60" t="s">
        <v>75</v>
      </c>
      <c r="C33" s="19" t="s">
        <v>67</v>
      </c>
      <c r="D33" s="23" t="s">
        <v>52</v>
      </c>
      <c r="E33" s="22"/>
      <c r="F33" s="19"/>
      <c r="G33" s="33"/>
      <c r="H33" s="19"/>
      <c r="I33" s="19"/>
      <c r="J33" s="73"/>
      <c r="K33" s="22">
        <v>2</v>
      </c>
      <c r="L33" s="19">
        <v>2</v>
      </c>
      <c r="M33" s="33">
        <v>5</v>
      </c>
      <c r="N33" s="19"/>
      <c r="O33" s="19"/>
      <c r="P33" s="33"/>
      <c r="Q33" s="73">
        <v>5</v>
      </c>
      <c r="R33" s="58" t="s">
        <v>175</v>
      </c>
      <c r="S33" s="159" t="s">
        <v>168</v>
      </c>
      <c r="T33" s="166" t="s">
        <v>141</v>
      </c>
    </row>
    <row r="34" spans="1:20" ht="15.75" customHeight="1" x14ac:dyDescent="0.25">
      <c r="A34" s="58" t="s">
        <v>74</v>
      </c>
      <c r="B34" s="59" t="s">
        <v>73</v>
      </c>
      <c r="C34" s="19" t="s">
        <v>46</v>
      </c>
      <c r="D34" s="23" t="s">
        <v>52</v>
      </c>
      <c r="E34" s="22"/>
      <c r="F34" s="19"/>
      <c r="G34" s="33"/>
      <c r="H34" s="19"/>
      <c r="I34" s="19"/>
      <c r="J34" s="73"/>
      <c r="K34" s="22">
        <v>2</v>
      </c>
      <c r="L34" s="19">
        <v>2</v>
      </c>
      <c r="M34" s="33">
        <v>5</v>
      </c>
      <c r="N34" s="19" t="s">
        <v>70</v>
      </c>
      <c r="O34" s="19" t="s">
        <v>70</v>
      </c>
      <c r="P34" s="33"/>
      <c r="Q34" s="73">
        <v>5</v>
      </c>
      <c r="R34" s="58" t="s">
        <v>176</v>
      </c>
      <c r="S34" s="147" t="s">
        <v>168</v>
      </c>
      <c r="T34" s="166"/>
    </row>
    <row r="35" spans="1:20" s="96" customFormat="1" ht="15.75" customHeight="1" x14ac:dyDescent="0.25">
      <c r="A35" s="31" t="s">
        <v>72</v>
      </c>
      <c r="B35" s="59" t="s">
        <v>71</v>
      </c>
      <c r="C35" s="19" t="s">
        <v>46</v>
      </c>
      <c r="D35" s="23" t="s">
        <v>52</v>
      </c>
      <c r="E35" s="22"/>
      <c r="F35" s="19"/>
      <c r="G35" s="33"/>
      <c r="H35" s="19"/>
      <c r="I35" s="19"/>
      <c r="J35" s="73"/>
      <c r="K35" s="22">
        <v>2</v>
      </c>
      <c r="L35" s="19">
        <v>2</v>
      </c>
      <c r="M35" s="33">
        <v>5</v>
      </c>
      <c r="N35" s="19" t="s">
        <v>70</v>
      </c>
      <c r="O35" s="19" t="s">
        <v>70</v>
      </c>
      <c r="P35" s="33"/>
      <c r="Q35" s="73">
        <v>5</v>
      </c>
      <c r="R35" s="168" t="s">
        <v>176</v>
      </c>
      <c r="S35" s="159" t="s">
        <v>168</v>
      </c>
      <c r="T35" s="167" t="s">
        <v>190</v>
      </c>
    </row>
    <row r="36" spans="1:20" ht="15.75" customHeight="1" x14ac:dyDescent="0.25">
      <c r="A36" s="58" t="s">
        <v>60</v>
      </c>
      <c r="B36" s="59" t="s">
        <v>59</v>
      </c>
      <c r="C36" s="19" t="s">
        <v>46</v>
      </c>
      <c r="D36" s="23" t="s">
        <v>52</v>
      </c>
      <c r="E36" s="22"/>
      <c r="F36" s="19"/>
      <c r="G36" s="33"/>
      <c r="H36" s="19"/>
      <c r="I36" s="19"/>
      <c r="J36" s="73"/>
      <c r="K36" s="22">
        <v>2</v>
      </c>
      <c r="L36" s="19">
        <v>2</v>
      </c>
      <c r="M36" s="33">
        <v>5</v>
      </c>
      <c r="N36" s="19"/>
      <c r="O36" s="19"/>
      <c r="P36" s="33"/>
      <c r="Q36" s="73">
        <v>5</v>
      </c>
      <c r="R36" s="58" t="s">
        <v>179</v>
      </c>
      <c r="S36" s="147" t="s">
        <v>168</v>
      </c>
      <c r="T36" s="166"/>
    </row>
    <row r="37" spans="1:20" s="96" customFormat="1" ht="15.75" customHeight="1" x14ac:dyDescent="0.25">
      <c r="A37" s="31" t="s">
        <v>58</v>
      </c>
      <c r="B37" s="59" t="s">
        <v>57</v>
      </c>
      <c r="C37" s="19" t="s">
        <v>46</v>
      </c>
      <c r="D37" s="23" t="s">
        <v>52</v>
      </c>
      <c r="E37" s="22"/>
      <c r="F37" s="19"/>
      <c r="G37" s="33"/>
      <c r="H37" s="19"/>
      <c r="I37" s="19"/>
      <c r="J37" s="73"/>
      <c r="K37" s="22">
        <v>2</v>
      </c>
      <c r="L37" s="19">
        <v>2</v>
      </c>
      <c r="M37" s="33">
        <v>5</v>
      </c>
      <c r="N37" s="19"/>
      <c r="O37" s="19"/>
      <c r="P37" s="33"/>
      <c r="Q37" s="73">
        <v>5</v>
      </c>
      <c r="R37" s="168" t="s">
        <v>179</v>
      </c>
      <c r="S37" s="159" t="s">
        <v>168</v>
      </c>
      <c r="T37" s="167" t="s">
        <v>187</v>
      </c>
    </row>
    <row r="38" spans="1:20" ht="15.75" customHeight="1" x14ac:dyDescent="0.25">
      <c r="A38" s="58" t="s">
        <v>66</v>
      </c>
      <c r="B38" s="59" t="s">
        <v>65</v>
      </c>
      <c r="C38" s="19" t="s">
        <v>46</v>
      </c>
      <c r="D38" s="23" t="s">
        <v>52</v>
      </c>
      <c r="E38" s="22"/>
      <c r="F38" s="19"/>
      <c r="G38" s="33"/>
      <c r="H38" s="19"/>
      <c r="I38" s="19"/>
      <c r="J38" s="73"/>
      <c r="K38" s="22"/>
      <c r="L38" s="19"/>
      <c r="M38" s="33"/>
      <c r="N38" s="19">
        <v>2</v>
      </c>
      <c r="O38" s="19">
        <v>2</v>
      </c>
      <c r="P38" s="33">
        <v>5</v>
      </c>
      <c r="Q38" s="73">
        <v>5</v>
      </c>
      <c r="R38" s="58" t="s">
        <v>178</v>
      </c>
      <c r="S38" s="147" t="s">
        <v>156</v>
      </c>
      <c r="T38" s="166"/>
    </row>
    <row r="39" spans="1:20" s="96" customFormat="1" ht="15.75" customHeight="1" x14ac:dyDescent="0.25">
      <c r="A39" s="31" t="s">
        <v>64</v>
      </c>
      <c r="B39" s="59" t="s">
        <v>63</v>
      </c>
      <c r="C39" s="19" t="s">
        <v>46</v>
      </c>
      <c r="D39" s="23" t="s">
        <v>52</v>
      </c>
      <c r="E39" s="22"/>
      <c r="F39" s="19"/>
      <c r="G39" s="33"/>
      <c r="H39" s="19"/>
      <c r="I39" s="19"/>
      <c r="J39" s="73"/>
      <c r="K39" s="22"/>
      <c r="L39" s="19"/>
      <c r="M39" s="33"/>
      <c r="N39" s="21">
        <v>2</v>
      </c>
      <c r="O39" s="19">
        <v>2</v>
      </c>
      <c r="P39" s="33">
        <v>5</v>
      </c>
      <c r="Q39" s="73">
        <v>5</v>
      </c>
      <c r="R39" s="168" t="s">
        <v>178</v>
      </c>
      <c r="S39" s="159" t="s">
        <v>156</v>
      </c>
      <c r="T39" s="167" t="s">
        <v>189</v>
      </c>
    </row>
    <row r="40" spans="1:20" ht="15.75" customHeight="1" x14ac:dyDescent="0.25">
      <c r="A40" s="58" t="s">
        <v>62</v>
      </c>
      <c r="B40" s="60" t="s">
        <v>61</v>
      </c>
      <c r="C40" s="19" t="s">
        <v>46</v>
      </c>
      <c r="D40" s="23" t="s">
        <v>45</v>
      </c>
      <c r="E40" s="22"/>
      <c r="F40" s="19"/>
      <c r="G40" s="33"/>
      <c r="H40" s="19"/>
      <c r="I40" s="19"/>
      <c r="J40" s="73"/>
      <c r="K40" s="22"/>
      <c r="L40" s="19"/>
      <c r="M40" s="33"/>
      <c r="N40" s="19">
        <v>2</v>
      </c>
      <c r="O40" s="19">
        <v>2</v>
      </c>
      <c r="P40" s="33">
        <v>5</v>
      </c>
      <c r="Q40" s="73">
        <v>5</v>
      </c>
      <c r="R40" s="58" t="s">
        <v>170</v>
      </c>
      <c r="S40" s="147" t="s">
        <v>168</v>
      </c>
      <c r="T40" s="166"/>
    </row>
    <row r="41" spans="1:20" s="96" customFormat="1" ht="15.75" customHeight="1" x14ac:dyDescent="0.25">
      <c r="A41" s="58" t="s">
        <v>144</v>
      </c>
      <c r="B41" s="60" t="s">
        <v>61</v>
      </c>
      <c r="C41" s="19" t="s">
        <v>46</v>
      </c>
      <c r="D41" s="23" t="s">
        <v>45</v>
      </c>
      <c r="E41" s="22"/>
      <c r="F41" s="19"/>
      <c r="G41" s="33"/>
      <c r="H41" s="19"/>
      <c r="I41" s="19"/>
      <c r="J41" s="73"/>
      <c r="K41" s="22"/>
      <c r="L41" s="19"/>
      <c r="M41" s="33"/>
      <c r="N41" s="19">
        <v>2</v>
      </c>
      <c r="O41" s="19">
        <v>2</v>
      </c>
      <c r="P41" s="33">
        <v>5</v>
      </c>
      <c r="Q41" s="73">
        <v>5</v>
      </c>
      <c r="R41" s="58" t="s">
        <v>170</v>
      </c>
      <c r="S41" s="159" t="s">
        <v>168</v>
      </c>
      <c r="T41" s="166" t="s">
        <v>140</v>
      </c>
    </row>
    <row r="42" spans="1:20" ht="15.75" customHeight="1" x14ac:dyDescent="0.25">
      <c r="A42" s="99" t="s">
        <v>56</v>
      </c>
      <c r="B42" s="59" t="s">
        <v>55</v>
      </c>
      <c r="C42" s="19" t="s">
        <v>46</v>
      </c>
      <c r="D42" s="23" t="s">
        <v>52</v>
      </c>
      <c r="E42" s="22"/>
      <c r="F42" s="19"/>
      <c r="G42" s="33"/>
      <c r="H42" s="19"/>
      <c r="I42" s="19"/>
      <c r="J42" s="73"/>
      <c r="K42" s="22"/>
      <c r="L42" s="19"/>
      <c r="M42" s="33"/>
      <c r="N42" s="19">
        <v>2</v>
      </c>
      <c r="O42" s="19">
        <v>2</v>
      </c>
      <c r="P42" s="33">
        <v>5</v>
      </c>
      <c r="Q42" s="73">
        <v>5</v>
      </c>
      <c r="R42" s="169" t="s">
        <v>180</v>
      </c>
      <c r="S42" s="147" t="s">
        <v>168</v>
      </c>
      <c r="T42" s="170"/>
    </row>
    <row r="43" spans="1:20" s="96" customFormat="1" ht="15.75" customHeight="1" thickBot="1" x14ac:dyDescent="0.3">
      <c r="A43" s="30" t="s">
        <v>54</v>
      </c>
      <c r="B43" s="59" t="s">
        <v>53</v>
      </c>
      <c r="C43" s="19" t="s">
        <v>46</v>
      </c>
      <c r="D43" s="23" t="s">
        <v>52</v>
      </c>
      <c r="E43" s="22"/>
      <c r="F43" s="19"/>
      <c r="G43" s="33"/>
      <c r="H43" s="19"/>
      <c r="I43" s="19"/>
      <c r="J43" s="73"/>
      <c r="K43" s="117"/>
      <c r="L43" s="118"/>
      <c r="M43" s="132"/>
      <c r="N43" s="118">
        <v>2</v>
      </c>
      <c r="O43" s="19">
        <v>2</v>
      </c>
      <c r="P43" s="33">
        <v>5</v>
      </c>
      <c r="Q43" s="73">
        <v>5</v>
      </c>
      <c r="R43" s="168" t="s">
        <v>180</v>
      </c>
      <c r="S43" s="159" t="s">
        <v>168</v>
      </c>
      <c r="T43" s="167" t="s">
        <v>142</v>
      </c>
    </row>
    <row r="44" spans="1:20" ht="15.75" customHeight="1" thickBot="1" x14ac:dyDescent="0.3">
      <c r="A44" s="87"/>
      <c r="B44" s="88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8"/>
      <c r="P44" s="89"/>
      <c r="Q44" s="89"/>
      <c r="R44" s="89"/>
      <c r="S44" s="89"/>
      <c r="T44" s="89"/>
    </row>
    <row r="45" spans="1:20" ht="15.75" customHeight="1" x14ac:dyDescent="0.25">
      <c r="A45" s="100"/>
      <c r="B45" s="53" t="s">
        <v>51</v>
      </c>
      <c r="C45" s="101"/>
      <c r="D45" s="102"/>
      <c r="E45" s="91"/>
      <c r="F45" s="92"/>
      <c r="G45" s="92"/>
      <c r="H45" s="92"/>
      <c r="I45" s="92"/>
      <c r="J45" s="103"/>
      <c r="K45" s="104"/>
      <c r="L45" s="105"/>
      <c r="M45" s="101">
        <v>5</v>
      </c>
      <c r="N45" s="101"/>
      <c r="O45" s="101"/>
      <c r="P45" s="106">
        <v>10</v>
      </c>
      <c r="Q45" s="161">
        <v>15</v>
      </c>
      <c r="R45" s="173"/>
      <c r="S45" s="174"/>
      <c r="T45" s="175"/>
    </row>
    <row r="46" spans="1:20" ht="15.75" customHeight="1" x14ac:dyDescent="0.25">
      <c r="A46" s="25" t="s">
        <v>50</v>
      </c>
      <c r="B46" s="24" t="s">
        <v>49</v>
      </c>
      <c r="C46" s="19" t="s">
        <v>46</v>
      </c>
      <c r="D46" s="23" t="s">
        <v>45</v>
      </c>
      <c r="E46" s="29"/>
      <c r="F46" s="27"/>
      <c r="G46" s="28"/>
      <c r="H46" s="27"/>
      <c r="I46" s="27"/>
      <c r="J46" s="26"/>
      <c r="K46" s="21">
        <v>0</v>
      </c>
      <c r="L46" s="19">
        <v>4</v>
      </c>
      <c r="M46" s="20">
        <v>5</v>
      </c>
      <c r="N46" s="19"/>
      <c r="O46" s="19"/>
      <c r="P46" s="18"/>
      <c r="Q46" s="162">
        <v>5</v>
      </c>
      <c r="R46" s="58" t="s">
        <v>171</v>
      </c>
      <c r="S46" s="147" t="s">
        <v>168</v>
      </c>
      <c r="T46" s="97"/>
    </row>
    <row r="47" spans="1:20" ht="15.75" customHeight="1" x14ac:dyDescent="0.25">
      <c r="A47" s="58" t="s">
        <v>136</v>
      </c>
      <c r="B47" s="24" t="s">
        <v>134</v>
      </c>
      <c r="C47" s="19" t="s">
        <v>46</v>
      </c>
      <c r="D47" s="23" t="s">
        <v>45</v>
      </c>
      <c r="E47" s="29"/>
      <c r="F47" s="27"/>
      <c r="G47" s="28"/>
      <c r="H47" s="27"/>
      <c r="I47" s="27"/>
      <c r="J47" s="26"/>
      <c r="K47" s="21">
        <v>0</v>
      </c>
      <c r="L47" s="19">
        <v>4</v>
      </c>
      <c r="M47" s="20">
        <v>5</v>
      </c>
      <c r="N47" s="19"/>
      <c r="O47" s="19"/>
      <c r="P47" s="18"/>
      <c r="Q47" s="162">
        <v>5</v>
      </c>
      <c r="R47" s="58" t="s">
        <v>171</v>
      </c>
      <c r="S47" s="147" t="s">
        <v>168</v>
      </c>
      <c r="T47" s="172" t="s">
        <v>143</v>
      </c>
    </row>
    <row r="48" spans="1:20" ht="15.75" customHeight="1" x14ac:dyDescent="0.25">
      <c r="A48" s="25" t="s">
        <v>48</v>
      </c>
      <c r="B48" s="24" t="s">
        <v>47</v>
      </c>
      <c r="C48" s="19" t="s">
        <v>46</v>
      </c>
      <c r="D48" s="23" t="s">
        <v>45</v>
      </c>
      <c r="E48" s="22"/>
      <c r="F48" s="19"/>
      <c r="G48" s="20"/>
      <c r="H48" s="19"/>
      <c r="I48" s="19"/>
      <c r="J48" s="18"/>
      <c r="K48" s="21"/>
      <c r="L48" s="19"/>
      <c r="M48" s="20"/>
      <c r="N48" s="19">
        <v>0</v>
      </c>
      <c r="O48" s="19">
        <v>4</v>
      </c>
      <c r="P48" s="18">
        <v>10</v>
      </c>
      <c r="Q48" s="162">
        <v>10</v>
      </c>
      <c r="R48" s="58" t="s">
        <v>171</v>
      </c>
      <c r="S48" s="147" t="s">
        <v>168</v>
      </c>
      <c r="T48" s="171"/>
    </row>
    <row r="49" spans="1:20" ht="15.75" customHeight="1" thickBot="1" x14ac:dyDescent="0.3">
      <c r="A49" s="113" t="s">
        <v>137</v>
      </c>
      <c r="B49" s="149" t="s">
        <v>133</v>
      </c>
      <c r="C49" s="118" t="s">
        <v>46</v>
      </c>
      <c r="D49" s="121" t="s">
        <v>45</v>
      </c>
      <c r="E49" s="117"/>
      <c r="F49" s="118"/>
      <c r="G49" s="150"/>
      <c r="H49" s="118"/>
      <c r="I49" s="118"/>
      <c r="J49" s="151"/>
      <c r="K49" s="120"/>
      <c r="L49" s="118"/>
      <c r="M49" s="150"/>
      <c r="N49" s="118">
        <v>0</v>
      </c>
      <c r="O49" s="118">
        <v>4</v>
      </c>
      <c r="P49" s="151">
        <v>10</v>
      </c>
      <c r="Q49" s="152">
        <v>10</v>
      </c>
      <c r="R49" s="163" t="s">
        <v>171</v>
      </c>
      <c r="S49" s="176" t="s">
        <v>168</v>
      </c>
      <c r="T49" s="177" t="s">
        <v>143</v>
      </c>
    </row>
    <row r="50" spans="1:20" ht="15.75" thickBot="1" x14ac:dyDescent="0.3">
      <c r="A50" s="134"/>
      <c r="B50" s="135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8"/>
    </row>
    <row r="51" spans="1:20" x14ac:dyDescent="0.25">
      <c r="A51" s="108"/>
      <c r="B51" s="53" t="s">
        <v>44</v>
      </c>
      <c r="C51" s="109"/>
      <c r="D51" s="110"/>
      <c r="E51" s="111"/>
      <c r="F51" s="101"/>
      <c r="G51" s="101"/>
      <c r="H51" s="101"/>
      <c r="I51" s="101"/>
      <c r="J51" s="106"/>
      <c r="K51" s="112"/>
      <c r="L51" s="101"/>
      <c r="M51" s="101">
        <v>6</v>
      </c>
      <c r="N51" s="101"/>
      <c r="O51" s="101"/>
      <c r="P51" s="102"/>
      <c r="Q51" s="107">
        <v>6</v>
      </c>
    </row>
    <row r="52" spans="1:20" ht="15.75" thickBot="1" x14ac:dyDescent="0.3">
      <c r="A52" s="113"/>
      <c r="B52" s="114" t="s">
        <v>43</v>
      </c>
      <c r="C52" s="115"/>
      <c r="D52" s="116"/>
      <c r="E52" s="117"/>
      <c r="F52" s="118"/>
      <c r="G52" s="118"/>
      <c r="H52" s="118"/>
      <c r="I52" s="118"/>
      <c r="J52" s="119"/>
      <c r="K52" s="120"/>
      <c r="L52" s="118"/>
      <c r="M52" s="118"/>
      <c r="N52" s="118"/>
      <c r="O52" s="118"/>
      <c r="P52" s="121"/>
      <c r="Q52" s="122"/>
    </row>
    <row r="53" spans="1:20" ht="15.75" thickBot="1" x14ac:dyDescent="0.3">
      <c r="A53" s="16" t="s">
        <v>42</v>
      </c>
      <c r="B53" s="15"/>
      <c r="C53" s="14"/>
      <c r="D53" s="14"/>
      <c r="E53" s="14"/>
      <c r="F53" s="14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2">
        <f>Q5+Q20+Q45+Q51</f>
        <v>120</v>
      </c>
    </row>
    <row r="55" spans="1:20" x14ac:dyDescent="0.25">
      <c r="A55" s="123" t="s">
        <v>41</v>
      </c>
      <c r="B55" s="124"/>
      <c r="C55" s="125"/>
      <c r="D55" s="125"/>
      <c r="E55" s="125"/>
      <c r="F55" s="125"/>
      <c r="G55" s="125"/>
      <c r="H55" s="125"/>
      <c r="I55" s="125"/>
      <c r="J55" s="125"/>
      <c r="K55" s="125"/>
      <c r="L55" s="126"/>
      <c r="M55" s="126"/>
      <c r="N55" s="126"/>
      <c r="O55" s="126"/>
      <c r="P55" s="126"/>
      <c r="Q55" s="126"/>
      <c r="R55" s="126"/>
      <c r="S55" s="127"/>
    </row>
    <row r="56" spans="1:20" x14ac:dyDescent="0.25">
      <c r="A56" s="123" t="s">
        <v>40</v>
      </c>
      <c r="B56" s="124"/>
      <c r="C56" s="125"/>
      <c r="D56" s="125"/>
      <c r="E56" s="125"/>
      <c r="F56" s="125"/>
      <c r="G56" s="125"/>
      <c r="H56" s="125"/>
      <c r="I56" s="125"/>
      <c r="J56" s="125"/>
      <c r="K56" s="125"/>
      <c r="L56" s="126"/>
      <c r="M56" s="126"/>
      <c r="N56" s="126"/>
      <c r="O56" s="126"/>
      <c r="P56" s="126"/>
      <c r="Q56" s="126"/>
      <c r="R56" s="126"/>
      <c r="S56" s="127"/>
    </row>
    <row r="57" spans="1:20" x14ac:dyDescent="0.25">
      <c r="A57" s="193" t="s">
        <v>39</v>
      </c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</row>
    <row r="58" spans="1:20" x14ac:dyDescent="0.25">
      <c r="A58" s="194" t="s">
        <v>38</v>
      </c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</row>
    <row r="59" spans="1:20" x14ac:dyDescent="0.25">
      <c r="A59" s="194" t="s">
        <v>37</v>
      </c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</row>
    <row r="60" spans="1:20" x14ac:dyDescent="0.25">
      <c r="A60" s="195" t="s">
        <v>36</v>
      </c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</row>
    <row r="61" spans="1:20" x14ac:dyDescent="0.25">
      <c r="A61" s="123" t="s">
        <v>35</v>
      </c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6"/>
      <c r="M61" s="126"/>
      <c r="N61" s="126"/>
      <c r="O61" s="126"/>
      <c r="P61" s="126"/>
      <c r="Q61" s="126"/>
      <c r="R61" s="126"/>
      <c r="S61" s="127"/>
    </row>
    <row r="62" spans="1:20" x14ac:dyDescent="0.25">
      <c r="A62" s="11" t="s">
        <v>34</v>
      </c>
      <c r="B62" s="128"/>
      <c r="C62" s="129"/>
      <c r="D62" s="129"/>
      <c r="E62" s="129"/>
      <c r="F62" s="129"/>
      <c r="G62" s="129"/>
      <c r="H62" s="129"/>
      <c r="I62" s="129"/>
      <c r="J62" s="129"/>
      <c r="K62" s="129"/>
      <c r="L62" s="11"/>
      <c r="M62" s="11"/>
      <c r="N62" s="11"/>
      <c r="O62" s="11"/>
      <c r="P62" s="11"/>
      <c r="Q62" s="11"/>
      <c r="R62" s="11"/>
      <c r="S62" s="11"/>
    </row>
    <row r="63" spans="1:20" x14ac:dyDescent="0.25">
      <c r="A63" s="196" t="s">
        <v>33</v>
      </c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</row>
    <row r="64" spans="1:20" x14ac:dyDescent="0.25">
      <c r="A64" s="11" t="s">
        <v>32</v>
      </c>
      <c r="B64" s="128"/>
      <c r="C64" s="129"/>
      <c r="D64" s="129"/>
      <c r="E64" s="129"/>
      <c r="F64" s="129"/>
      <c r="G64" s="129"/>
      <c r="H64" s="129"/>
      <c r="I64" s="129"/>
      <c r="J64" s="129"/>
      <c r="K64" s="129"/>
      <c r="L64" s="11"/>
      <c r="M64" s="11"/>
      <c r="N64" s="11"/>
      <c r="O64" s="11"/>
      <c r="P64" s="11"/>
      <c r="Q64" s="11"/>
      <c r="R64" s="11"/>
      <c r="S64" s="11"/>
    </row>
    <row r="65" spans="1:19" x14ac:dyDescent="0.25">
      <c r="A65" s="11" t="s">
        <v>31</v>
      </c>
      <c r="B65" s="128"/>
      <c r="C65" s="129"/>
      <c r="D65" s="129"/>
      <c r="E65" s="129"/>
      <c r="F65" s="129"/>
      <c r="G65" s="129"/>
      <c r="H65" s="129"/>
      <c r="I65" s="129"/>
      <c r="J65" s="129"/>
      <c r="K65" s="129"/>
      <c r="L65" s="11"/>
      <c r="M65" s="11"/>
      <c r="N65" s="11"/>
      <c r="O65" s="11"/>
      <c r="P65" s="11"/>
      <c r="Q65" s="11"/>
      <c r="R65" s="11"/>
      <c r="S65" s="11"/>
    </row>
    <row r="66" spans="1:19" x14ac:dyDescent="0.25">
      <c r="A66" s="123" t="s">
        <v>30</v>
      </c>
      <c r="B66" s="124"/>
      <c r="C66" s="125"/>
      <c r="D66" s="125"/>
      <c r="E66" s="125"/>
      <c r="F66" s="125"/>
      <c r="G66" s="125"/>
      <c r="H66" s="125"/>
      <c r="I66" s="125"/>
      <c r="J66" s="125"/>
      <c r="K66" s="125"/>
      <c r="L66" s="126"/>
      <c r="M66" s="126"/>
      <c r="N66" s="126"/>
      <c r="O66" s="126"/>
      <c r="P66" s="126"/>
      <c r="Q66" s="126"/>
      <c r="R66" s="126"/>
      <c r="S66" s="127"/>
    </row>
    <row r="67" spans="1:19" x14ac:dyDescent="0.25">
      <c r="A67" s="1" t="s">
        <v>29</v>
      </c>
      <c r="B67" s="128"/>
      <c r="C67" s="129"/>
      <c r="D67" s="129"/>
      <c r="E67" s="129"/>
      <c r="F67" s="129"/>
      <c r="G67" s="129"/>
      <c r="H67" s="129"/>
      <c r="I67" s="129"/>
      <c r="J67" s="129"/>
      <c r="K67" s="129"/>
      <c r="L67" s="11"/>
      <c r="M67" s="11"/>
      <c r="N67" s="11"/>
      <c r="O67" s="11"/>
      <c r="P67" s="11"/>
      <c r="Q67" s="11"/>
      <c r="R67" s="11"/>
      <c r="S67" s="11"/>
    </row>
    <row r="68" spans="1:19" x14ac:dyDescent="0.25">
      <c r="A68" s="11" t="s">
        <v>28</v>
      </c>
      <c r="B68" s="128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8"/>
      <c r="S68" s="11"/>
    </row>
    <row r="69" spans="1:19" x14ac:dyDescent="0.25">
      <c r="A69" s="11" t="s">
        <v>27</v>
      </c>
      <c r="B69" s="128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8"/>
      <c r="S69" s="11"/>
    </row>
    <row r="70" spans="1:19" x14ac:dyDescent="0.25">
      <c r="A70" s="11" t="s">
        <v>26</v>
      </c>
      <c r="B70" s="128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8"/>
      <c r="S70" s="11"/>
    </row>
    <row r="71" spans="1:19" x14ac:dyDescent="0.25">
      <c r="A71" s="1" t="s">
        <v>25</v>
      </c>
      <c r="B71" s="128"/>
      <c r="C71" s="129"/>
      <c r="D71" s="129"/>
      <c r="E71" s="129"/>
      <c r="F71" s="129"/>
      <c r="G71" s="129"/>
      <c r="H71" s="129"/>
      <c r="I71" s="129"/>
      <c r="J71" s="129"/>
      <c r="K71" s="129"/>
      <c r="L71" s="11"/>
      <c r="M71" s="11"/>
      <c r="N71" s="11"/>
      <c r="O71" s="11"/>
      <c r="P71" s="11"/>
      <c r="Q71" s="11"/>
      <c r="R71" s="11"/>
      <c r="S71" s="11"/>
    </row>
    <row r="72" spans="1:19" x14ac:dyDescent="0.25">
      <c r="A72" s="11" t="s">
        <v>24</v>
      </c>
      <c r="B72" s="128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8"/>
      <c r="S72" s="11"/>
    </row>
    <row r="73" spans="1:19" x14ac:dyDescent="0.25">
      <c r="A73" s="1" t="s">
        <v>23</v>
      </c>
      <c r="B73" s="128"/>
      <c r="C73" s="129"/>
      <c r="D73" s="129"/>
      <c r="E73" s="129"/>
      <c r="F73" s="129"/>
      <c r="G73" s="129"/>
      <c r="H73" s="129"/>
      <c r="I73" s="129"/>
      <c r="J73" s="129"/>
      <c r="K73" s="129"/>
      <c r="L73" s="11"/>
      <c r="M73" s="11"/>
      <c r="N73" s="11"/>
      <c r="O73" s="11"/>
      <c r="P73" s="11"/>
      <c r="Q73" s="11"/>
      <c r="R73" s="11"/>
      <c r="S73" s="11"/>
    </row>
    <row r="74" spans="1:19" x14ac:dyDescent="0.25">
      <c r="A74" s="11" t="s">
        <v>22</v>
      </c>
      <c r="B74" s="128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8"/>
      <c r="S74" s="11"/>
    </row>
    <row r="75" spans="1:19" x14ac:dyDescent="0.25">
      <c r="A75" s="11" t="s">
        <v>21</v>
      </c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8"/>
      <c r="S75" s="11"/>
    </row>
    <row r="76" spans="1:19" x14ac:dyDescent="0.25">
      <c r="A76" s="11" t="s">
        <v>20</v>
      </c>
      <c r="B76" s="128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8"/>
      <c r="S76" s="11"/>
    </row>
    <row r="77" spans="1:19" x14ac:dyDescent="0.25">
      <c r="A77" s="11" t="s">
        <v>19</v>
      </c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8"/>
      <c r="S77" s="11"/>
    </row>
    <row r="78" spans="1:19" x14ac:dyDescent="0.25">
      <c r="A78" s="11" t="s">
        <v>18</v>
      </c>
      <c r="B78" s="128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8"/>
      <c r="S78" s="11"/>
    </row>
    <row r="79" spans="1:19" x14ac:dyDescent="0.25">
      <c r="A79" s="11" t="s">
        <v>17</v>
      </c>
      <c r="B79" s="128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8"/>
      <c r="S79" s="11"/>
    </row>
    <row r="80" spans="1:19" x14ac:dyDescent="0.25">
      <c r="A80" s="11" t="s">
        <v>16</v>
      </c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8"/>
      <c r="S80" s="11"/>
    </row>
    <row r="81" spans="1:19" x14ac:dyDescent="0.25">
      <c r="A81" s="11" t="s">
        <v>15</v>
      </c>
      <c r="B81" s="128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8"/>
      <c r="S81" s="11"/>
    </row>
    <row r="82" spans="1:19" x14ac:dyDescent="0.25">
      <c r="A82" s="11" t="s">
        <v>14</v>
      </c>
      <c r="B82" s="128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8"/>
      <c r="S82" s="11"/>
    </row>
    <row r="83" spans="1:19" x14ac:dyDescent="0.25">
      <c r="A83" s="1" t="s">
        <v>13</v>
      </c>
      <c r="B83" s="128"/>
      <c r="C83" s="129"/>
      <c r="D83" s="129"/>
      <c r="E83" s="129"/>
      <c r="F83" s="129"/>
      <c r="G83" s="129"/>
      <c r="H83" s="129"/>
      <c r="I83" s="129"/>
      <c r="J83" s="129"/>
      <c r="K83" s="129"/>
      <c r="L83" s="11"/>
      <c r="M83" s="11"/>
      <c r="N83" s="11"/>
      <c r="O83" s="11"/>
      <c r="P83" s="11"/>
      <c r="Q83" s="11"/>
      <c r="R83" s="11"/>
      <c r="S83" s="11"/>
    </row>
    <row r="84" spans="1:19" x14ac:dyDescent="0.25">
      <c r="A84" s="11" t="s">
        <v>12</v>
      </c>
      <c r="B84" s="128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8"/>
      <c r="S84" s="11"/>
    </row>
    <row r="85" spans="1:19" x14ac:dyDescent="0.25">
      <c r="A85" s="11" t="s">
        <v>11</v>
      </c>
      <c r="B85" s="128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8"/>
      <c r="S85" s="11"/>
    </row>
    <row r="86" spans="1:19" x14ac:dyDescent="0.25">
      <c r="A86" s="11" t="s">
        <v>10</v>
      </c>
      <c r="B86" s="128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8"/>
      <c r="S86" s="11"/>
    </row>
    <row r="87" spans="1:19" x14ac:dyDescent="0.25">
      <c r="A87" s="11" t="s">
        <v>9</v>
      </c>
      <c r="B87" s="128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8"/>
      <c r="S87" s="11"/>
    </row>
    <row r="88" spans="1:19" x14ac:dyDescent="0.25">
      <c r="A88" s="11" t="s">
        <v>8</v>
      </c>
      <c r="B88" s="128"/>
      <c r="C88" s="129"/>
      <c r="D88" s="129"/>
      <c r="E88" s="129"/>
      <c r="F88" s="129"/>
      <c r="G88" s="129"/>
      <c r="H88" s="129"/>
      <c r="I88" s="129"/>
      <c r="J88" s="129"/>
      <c r="K88" s="129"/>
      <c r="L88" s="11"/>
      <c r="M88" s="11"/>
      <c r="N88" s="11"/>
      <c r="O88" s="11"/>
      <c r="P88" s="11"/>
      <c r="Q88" s="11"/>
      <c r="R88" s="11"/>
      <c r="S88" s="11"/>
    </row>
    <row r="89" spans="1:19" x14ac:dyDescent="0.25">
      <c r="A89" s="11" t="s">
        <v>7</v>
      </c>
      <c r="B89" s="128"/>
      <c r="C89" s="129"/>
      <c r="D89" s="129"/>
      <c r="E89" s="129"/>
      <c r="F89" s="129"/>
      <c r="G89" s="129"/>
      <c r="H89" s="129"/>
      <c r="I89" s="129"/>
      <c r="J89" s="129"/>
      <c r="K89" s="129"/>
      <c r="L89" s="11"/>
      <c r="M89" s="11"/>
      <c r="N89" s="11"/>
      <c r="O89" s="11"/>
      <c r="P89" s="11"/>
      <c r="Q89" s="11"/>
      <c r="R89" s="11"/>
      <c r="S89" s="11"/>
    </row>
    <row r="90" spans="1:19" x14ac:dyDescent="0.25">
      <c r="A90" s="11" t="s">
        <v>6</v>
      </c>
      <c r="B90" s="128"/>
      <c r="C90" s="129"/>
      <c r="D90" s="129"/>
      <c r="E90" s="129"/>
      <c r="F90" s="129"/>
      <c r="G90" s="129"/>
      <c r="H90" s="129"/>
      <c r="I90" s="129"/>
      <c r="J90" s="129"/>
      <c r="K90" s="129"/>
      <c r="L90" s="11"/>
      <c r="M90" s="11"/>
      <c r="N90" s="11"/>
      <c r="O90" s="11"/>
      <c r="P90" s="11"/>
      <c r="Q90" s="11"/>
      <c r="R90" s="11"/>
      <c r="S90" s="11"/>
    </row>
    <row r="91" spans="1:19" x14ac:dyDescent="0.25">
      <c r="A91" s="11" t="s">
        <v>5</v>
      </c>
      <c r="B91" s="128"/>
      <c r="C91" s="129"/>
      <c r="D91" s="129"/>
      <c r="E91" s="129"/>
      <c r="F91" s="129"/>
      <c r="G91" s="129"/>
      <c r="H91" s="129"/>
      <c r="I91" s="129"/>
      <c r="J91" s="129"/>
      <c r="K91" s="129"/>
      <c r="L91" s="11"/>
      <c r="M91" s="11"/>
      <c r="N91" s="11"/>
      <c r="O91" s="11"/>
      <c r="P91" s="11"/>
      <c r="Q91" s="11"/>
      <c r="R91" s="11"/>
      <c r="S91" s="11"/>
    </row>
    <row r="92" spans="1:19" x14ac:dyDescent="0.25">
      <c r="A92" s="11" t="s">
        <v>4</v>
      </c>
      <c r="B92" s="10"/>
      <c r="C92" s="9"/>
      <c r="D92" s="8"/>
      <c r="E92" s="8"/>
      <c r="F92" s="8"/>
      <c r="G92" s="8"/>
      <c r="H92" s="8"/>
      <c r="I92" s="8"/>
      <c r="J92" s="8"/>
      <c r="K92" s="7"/>
      <c r="L92" s="6"/>
      <c r="M92" s="6"/>
      <c r="N92" s="6"/>
      <c r="O92" s="6"/>
      <c r="P92" s="11"/>
      <c r="Q92" s="11"/>
      <c r="R92" s="11"/>
      <c r="S92" s="11"/>
    </row>
    <row r="93" spans="1:19" x14ac:dyDescent="0.25">
      <c r="A93" s="11" t="s">
        <v>3</v>
      </c>
      <c r="B93" s="10"/>
      <c r="C93" s="9"/>
      <c r="D93" s="8"/>
      <c r="E93" s="8"/>
      <c r="F93" s="8"/>
      <c r="G93" s="8"/>
      <c r="H93" s="8"/>
      <c r="I93" s="8"/>
      <c r="J93" s="8"/>
      <c r="K93" s="7"/>
      <c r="L93" s="6"/>
      <c r="M93" s="6"/>
      <c r="N93" s="6"/>
      <c r="O93" s="6"/>
      <c r="P93" s="11"/>
      <c r="Q93" s="11"/>
      <c r="R93" s="11"/>
      <c r="S93" s="11"/>
    </row>
    <row r="94" spans="1:19" x14ac:dyDescent="0.25">
      <c r="A94" s="123" t="s">
        <v>2</v>
      </c>
      <c r="B94" s="124"/>
      <c r="C94" s="125"/>
      <c r="D94" s="125"/>
      <c r="E94" s="125"/>
      <c r="F94" s="125"/>
      <c r="G94" s="125"/>
      <c r="H94" s="125"/>
      <c r="I94" s="125"/>
      <c r="J94" s="125"/>
      <c r="K94" s="125"/>
      <c r="L94" s="126"/>
      <c r="M94" s="126"/>
      <c r="N94" s="126"/>
      <c r="O94" s="126"/>
      <c r="P94" s="126"/>
      <c r="Q94" s="126"/>
      <c r="R94" s="126"/>
      <c r="S94" s="127"/>
    </row>
    <row r="95" spans="1:19" x14ac:dyDescent="0.25">
      <c r="A95" s="130" t="s">
        <v>1</v>
      </c>
      <c r="B95" s="1"/>
      <c r="C95" s="5"/>
      <c r="D95" s="5"/>
      <c r="E95" s="5"/>
      <c r="F95" s="5"/>
      <c r="G95" s="5"/>
      <c r="H95" s="5"/>
      <c r="I95" s="5"/>
      <c r="J95" s="5"/>
      <c r="K95" s="4"/>
      <c r="L95" s="4"/>
      <c r="M95" s="4"/>
      <c r="N95" s="3"/>
      <c r="O95" s="2"/>
      <c r="P95" s="1"/>
      <c r="Q95" s="1"/>
      <c r="R95" s="1"/>
      <c r="S95" s="1"/>
    </row>
    <row r="96" spans="1:19" x14ac:dyDescent="0.25">
      <c r="A96" s="123" t="s">
        <v>0</v>
      </c>
      <c r="B96" s="124"/>
      <c r="C96" s="125"/>
      <c r="D96" s="125"/>
      <c r="E96" s="125"/>
      <c r="F96" s="125"/>
      <c r="G96" s="125"/>
      <c r="H96" s="125"/>
      <c r="I96" s="125"/>
      <c r="J96" s="125"/>
      <c r="K96" s="125"/>
      <c r="L96" s="126"/>
      <c r="M96" s="126"/>
      <c r="N96" s="126"/>
      <c r="O96" s="126"/>
      <c r="P96" s="126"/>
      <c r="Q96" s="126"/>
      <c r="R96" s="126"/>
      <c r="S96" s="127"/>
    </row>
  </sheetData>
  <mergeCells count="22">
    <mergeCell ref="R2:R4"/>
    <mergeCell ref="S2:S4"/>
    <mergeCell ref="Q2:Q4"/>
    <mergeCell ref="E3:F3"/>
    <mergeCell ref="G3:G4"/>
    <mergeCell ref="H3:I3"/>
    <mergeCell ref="J3:J4"/>
    <mergeCell ref="K3:L3"/>
    <mergeCell ref="M3:M4"/>
    <mergeCell ref="N3:O3"/>
    <mergeCell ref="P3:P4"/>
    <mergeCell ref="K2:P2"/>
    <mergeCell ref="A57:S57"/>
    <mergeCell ref="A58:S58"/>
    <mergeCell ref="A59:S59"/>
    <mergeCell ref="A60:S60"/>
    <mergeCell ref="A63:S63"/>
    <mergeCell ref="A2:A4"/>
    <mergeCell ref="B2:B4"/>
    <mergeCell ref="C2:C4"/>
    <mergeCell ref="D2:D4"/>
    <mergeCell ref="E2:J2"/>
  </mergeCells>
  <hyperlinks>
    <hyperlink ref="B13" r:id="rId1"/>
    <hyperlink ref="B9" r:id="rId2" display="Kvantitatív módszerek"/>
    <hyperlink ref="B10" r:id="rId3"/>
    <hyperlink ref="B8" r:id="rId4"/>
    <hyperlink ref="B11" r:id="rId5" display="Haladó vállalati pénzügyek"/>
    <hyperlink ref="B14" r:id="rId6"/>
    <hyperlink ref="B15" r:id="rId7"/>
    <hyperlink ref="B21" r:id="rId8"/>
    <hyperlink ref="B7" r:id="rId9"/>
    <hyperlink ref="B23" r:id="rId10"/>
    <hyperlink ref="B32" r:id="rId11" display="Logisztikai folyamatok elemzése"/>
    <hyperlink ref="B31" r:id="rId12" display="Vállalati stratégia"/>
    <hyperlink ref="B34" r:id="rId13" display="Termelés tervezése és szervezése"/>
    <hyperlink ref="B38" r:id="rId14" display="Logisztikai controlling és teljesítménymérés"/>
    <hyperlink ref="B40" r:id="rId15"/>
    <hyperlink ref="B36" r:id="rId16"/>
    <hyperlink ref="B49" r:id="rId17" display="Szakszeminárium II."/>
    <hyperlink ref="B46" r:id="rId18"/>
    <hyperlink ref="B27" r:id="rId19"/>
    <hyperlink ref="B35" r:id="rId20" display="Termelés tervezése és szervezése"/>
    <hyperlink ref="B39" r:id="rId21" display="Logisztikai controlling és teljesítménymérés"/>
    <hyperlink ref="B28" r:id="rId22" display="Disztribúció"/>
    <hyperlink ref="B37" r:id="rId23" display="Ellátási lánc menedzsment"/>
    <hyperlink ref="B48" r:id="rId24"/>
    <hyperlink ref="B47" r:id="rId25" display="Szakszeminárium I."/>
    <hyperlink ref="B33" r:id="rId26" display="Logisztikai folyamatok elemzése"/>
    <hyperlink ref="B41" r:id="rId27"/>
  </hyperlinks>
  <pageMargins left="0.7" right="0.7" top="0.75" bottom="0.75" header="0.3" footer="0.3"/>
  <pageSetup paperSize="9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2018 tavasz</vt:lpstr>
      <vt:lpstr>Munka1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</dc:creator>
  <cp:lastModifiedBy>Pusztai Péter</cp:lastModifiedBy>
  <dcterms:created xsi:type="dcterms:W3CDTF">2017-09-19T10:18:30Z</dcterms:created>
  <dcterms:modified xsi:type="dcterms:W3CDTF">2019-10-21T13:15:36Z</dcterms:modified>
</cp:coreProperties>
</file>