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puszta1\Downloads\MT-k\"/>
    </mc:Choice>
  </mc:AlternateContent>
  <bookViews>
    <workbookView xWindow="0" yWindow="0" windowWidth="28800" windowHeight="12300"/>
  </bookViews>
  <sheets>
    <sheet name="Mintatanterv" sheetId="2" r:id="rId1"/>
  </sheets>
  <definedNames>
    <definedName name="_xlnm.Print_Area" localSheetId="0">Mintatanterv!$A$1:$S$44</definedName>
  </definedNames>
  <calcPr calcId="162913"/>
</workbook>
</file>

<file path=xl/calcChain.xml><?xml version="1.0" encoding="utf-8"?>
<calcChain xmlns="http://schemas.openxmlformats.org/spreadsheetml/2006/main">
  <c r="Q6" i="2" l="1"/>
  <c r="Q14" i="2"/>
  <c r="G6" i="2"/>
  <c r="G5" i="2" s="1"/>
  <c r="G44" i="2" s="1"/>
  <c r="P14" i="2"/>
  <c r="P5" i="2" s="1"/>
  <c r="P44" i="2" s="1"/>
  <c r="J14" i="2"/>
  <c r="J5" i="2" s="1"/>
  <c r="J44" i="2" s="1"/>
  <c r="M5" i="2"/>
  <c r="M44" i="2" s="1"/>
  <c r="Q44" i="2" l="1"/>
  <c r="Q5" i="2"/>
</calcChain>
</file>

<file path=xl/sharedStrings.xml><?xml version="1.0" encoding="utf-8"?>
<sst xmlns="http://schemas.openxmlformats.org/spreadsheetml/2006/main" count="199" uniqueCount="112">
  <si>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</si>
  <si>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</si>
  <si>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</si>
  <si>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</si>
  <si>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</si>
  <si>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</si>
  <si>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</si>
  <si>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</si>
  <si>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</si>
  <si>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</si>
  <si>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</si>
  <si>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Vállalkozás innováció</t>
  </si>
  <si>
    <t>Virág Miklós</t>
  </si>
  <si>
    <t>Üzleti közgazdaságtan</t>
  </si>
  <si>
    <t>Trautmann László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</si>
  <si>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</si>
  <si>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</si>
  <si>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</si>
  <si>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</si>
  <si>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</si>
  <si>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</si>
  <si>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</si>
  <si>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Szakmai törzstárgyak</t>
  </si>
  <si>
    <t>Alapozó tárgyak</t>
  </si>
  <si>
    <t>Hoffer Ilona</t>
  </si>
  <si>
    <t>Fiáth Attila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</si>
  <si>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</si>
  <si>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</si>
  <si>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</si>
  <si>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</si>
  <si>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</si>
  <si>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</si>
  <si>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</si>
  <si>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</si>
  <si>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</si>
  <si>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</si>
  <si>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Társadalmi és gazdasági előrejelzés</t>
  </si>
  <si>
    <t xml:space="preserve"> </t>
  </si>
  <si>
    <t>2SP72NAK02M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</si>
  <si>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</si>
  <si>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</si>
  <si>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</si>
  <si>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</si>
  <si>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</si>
  <si>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</si>
  <si>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</si>
  <si>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</si>
  <si>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</si>
  <si>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</si>
  <si>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</si>
  <si>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</si>
  <si>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2VL60NCV01M</t>
  </si>
  <si>
    <t>2PU51NAK02M</t>
  </si>
  <si>
    <t xml:space="preserve">Számviteli beszámolók </t>
  </si>
  <si>
    <t>2JO11NAV01M</t>
  </si>
  <si>
    <t>Társasági jog*</t>
  </si>
  <si>
    <t>Alapozó és szakmai törzstárgyak</t>
  </si>
  <si>
    <t>Szakszeminárium I.</t>
  </si>
  <si>
    <t xml:space="preserve">Szakszeminárium II. 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</si>
  <si>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</si>
  <si>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</si>
  <si>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</si>
  <si>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</si>
  <si>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</si>
  <si>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</si>
  <si>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</si>
  <si>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</si>
  <si>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</si>
  <si>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</si>
  <si>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</si>
  <si>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</si>
  <si>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</si>
  <si>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</si>
  <si>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</si>
  <si>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</si>
  <si>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</si>
  <si>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</si>
  <si>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</si>
  <si>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</si>
  <si>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</si>
  <si>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</si>
  <si>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t>TOTAL</t>
  </si>
  <si>
    <t>2SP72NAV01M</t>
  </si>
  <si>
    <t>Szervezeti projektvezetés***</t>
  </si>
  <si>
    <t>Kállay László</t>
  </si>
  <si>
    <t>V</t>
  </si>
  <si>
    <t>2SP72NAV02M</t>
  </si>
  <si>
    <t>Egyedi projektvezetés (felzárkóztató) ***</t>
  </si>
  <si>
    <t>Projektvezetési szoftverek ***</t>
  </si>
  <si>
    <t>Pénzügyi elemzés és csődelőrejelzés</t>
  </si>
  <si>
    <t>Székács Péterné</t>
  </si>
  <si>
    <t>2BE52NAK19M</t>
  </si>
  <si>
    <t>Aranyossy Márta</t>
  </si>
  <si>
    <t>Projekt portfólió-menedzsment</t>
  </si>
  <si>
    <t>2SZ74NBK06M</t>
  </si>
  <si>
    <t>Bodzási Balázs</t>
  </si>
  <si>
    <t>Ai</t>
  </si>
  <si>
    <t>Az Európai Unió politikai rendszere és főbb szakpolitikái</t>
  </si>
  <si>
    <t>Virág Attila</t>
  </si>
  <si>
    <t>Védelem és Biztonságpolitikai Kutatóközpont</t>
  </si>
  <si>
    <t>Pályázati menedzsment</t>
  </si>
  <si>
    <t>Szabó Lajos</t>
  </si>
  <si>
    <t>Hideg Éva</t>
  </si>
  <si>
    <t>Gyenge Magdolna</t>
  </si>
  <si>
    <t>2SP72NAV03M</t>
  </si>
  <si>
    <t>2VE92NAV04M</t>
  </si>
  <si>
    <r>
      <t xml:space="preserve">Választható szaktárgyak min. </t>
    </r>
    <r>
      <rPr>
        <b/>
        <sz val="10"/>
        <color indexed="12"/>
        <rFont val="Arial"/>
        <family val="2"/>
        <charset val="238"/>
      </rPr>
      <t>15</t>
    </r>
    <r>
      <rPr>
        <b/>
        <sz val="10"/>
        <rFont val="Arial"/>
        <family val="2"/>
        <charset val="238"/>
      </rPr>
      <t xml:space="preserve"> kredit</t>
    </r>
  </si>
  <si>
    <t>Mitev Ariel</t>
  </si>
  <si>
    <t>Vállalkozásfejlesztés mesterképzés (MSc)  szak operatív tanterve - 2017 / 18 / II. (tavaszi) félévben</t>
  </si>
  <si>
    <t>2KV71NBK02M</t>
  </si>
  <si>
    <t>Vállalkozások a modern gazdaságban</t>
  </si>
  <si>
    <t>Jelen Tibor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</si>
</sst>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</font>
    <font>
      <u/>
      <sz val="10"/>
      <color theme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3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0" fillId="2" borderId="44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0" xfId="0" applyFont="1" applyFill="1" applyBorder="1" applyAlignment="1">
      <alignment wrapText="1"/>
    </xf>
    <xf numFmtId="0" fontId="0" fillId="2" borderId="9" xfId="0" applyFont="1" applyFill="1" applyBorder="1"/>
    <xf numFmtId="0" fontId="0" fillId="0" borderId="2" xfId="0" applyFont="1" applyFill="1" applyBorder="1" applyAlignment="1">
      <alignment horizontal="left" vertical="center"/>
    </xf>
    <xf numFmtId="0" fontId="2" fillId="0" borderId="4" xfId="1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4" borderId="4" xfId="1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5" xfId="1" applyFont="1" applyFill="1" applyBorder="1" applyAlignment="1" applyProtection="1">
      <alignment horizontal="left" vertical="center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23" xfId="1" applyFont="1" applyFill="1" applyBorder="1" applyAlignment="1" applyProtection="1">
      <alignment horizontal="left" vertical="center" wrapText="1"/>
    </xf>
    <xf numFmtId="0" fontId="0" fillId="3" borderId="39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2" fillId="0" borderId="14" xfId="1" applyFont="1" applyFill="1" applyBorder="1" applyAlignment="1" applyProtection="1">
      <alignment horizontal="left" vertical="center" wrapText="1"/>
    </xf>
    <xf numFmtId="0" fontId="0" fillId="0" borderId="29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3" borderId="33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vertical="center" wrapText="1"/>
    </xf>
    <xf numFmtId="0" fontId="0" fillId="3" borderId="36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0" fontId="1" fillId="3" borderId="8" xfId="1" applyFont="1" applyFill="1" applyBorder="1" applyAlignment="1" applyProtection="1">
      <alignment horizontal="left" vertical="center" wrapText="1"/>
    </xf>
    <xf numFmtId="0" fontId="0" fillId="3" borderId="10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/>
    </xf>
    <xf numFmtId="0" fontId="2" fillId="0" borderId="24" xfId="1" applyFont="1" applyFill="1" applyBorder="1" applyAlignment="1" applyProtection="1">
      <alignment horizontal="left" vertical="center" wrapText="1"/>
    </xf>
    <xf numFmtId="0" fontId="1" fillId="3" borderId="16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left" vertical="center"/>
    </xf>
    <xf numFmtId="0" fontId="0" fillId="4" borderId="30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wrapText="1"/>
    </xf>
    <xf numFmtId="0" fontId="0" fillId="4" borderId="19" xfId="0" applyFont="1" applyFill="1" applyBorder="1"/>
    <xf numFmtId="0" fontId="1" fillId="3" borderId="8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0" fillId="4" borderId="32" xfId="0" applyFont="1" applyFill="1" applyBorder="1" applyAlignment="1">
      <alignment vertical="center"/>
    </xf>
    <xf numFmtId="0" fontId="1" fillId="5" borderId="29" xfId="0" applyFont="1" applyFill="1" applyBorder="1" applyAlignment="1">
      <alignment vertical="center"/>
    </xf>
    <xf numFmtId="0" fontId="0" fillId="5" borderId="30" xfId="0" applyFont="1" applyFill="1" applyBorder="1" applyAlignment="1">
      <alignment vertical="center" wrapText="1"/>
    </xf>
    <xf numFmtId="0" fontId="0" fillId="5" borderId="30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4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left" vertical="center" textRotation="90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textRotation="90"/>
    </xf>
    <xf numFmtId="0" fontId="1" fillId="3" borderId="49" xfId="0" applyFont="1" applyFill="1" applyBorder="1" applyAlignment="1">
      <alignment horizontal="center" vertical="center" textRotation="90"/>
    </xf>
    <xf numFmtId="0" fontId="1" fillId="3" borderId="49" xfId="0" applyFont="1" applyFill="1" applyBorder="1" applyAlignment="1">
      <alignment horizontal="left" vertical="center" textRotation="90"/>
    </xf>
    <xf numFmtId="0" fontId="12" fillId="6" borderId="29" xfId="0" applyFont="1" applyFill="1" applyBorder="1" applyAlignment="1">
      <alignment horizontal="center" vertical="center"/>
    </xf>
    <xf numFmtId="0" fontId="12" fillId="6" borderId="30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textRotation="90" wrapText="1"/>
    </xf>
    <xf numFmtId="0" fontId="5" fillId="3" borderId="18" xfId="0" applyFont="1" applyFill="1" applyBorder="1" applyAlignment="1">
      <alignment horizontal="left" vertical="center" textRotation="90"/>
    </xf>
    <xf numFmtId="0" fontId="1" fillId="3" borderId="24" xfId="0" applyFont="1" applyFill="1" applyBorder="1" applyAlignment="1">
      <alignment horizontal="center" vertical="center" wrapText="1"/>
    </xf>
    <xf numFmtId="0" fontId="2" fillId="0" borderId="0" xfId="1" applyAlignment="1" applyProtection="1"/>
  </cellXfs>
  <cellStyles count="8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Látott hivatkozás" xfId="6" builtinId="9" hidden="1"/>
    <cellStyle name="Látott hivatkozás" xfId="7" builtinId="9" hidden="1"/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SP72NBK03M" TargetMode="External"/><Relationship Id="rId13" Type="http://schemas.openxmlformats.org/officeDocument/2006/relationships/hyperlink" Target="http://tantargy.uni-corvinus.hu/2SP72NBK05M" TargetMode="External"/><Relationship Id="rId18" Type="http://schemas.openxmlformats.org/officeDocument/2006/relationships/hyperlink" Target="http://tantargy.uni-corvinus.hu/2SP72NAV01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tantargy.uni-corvinus.hu/2BE52NAK19M" TargetMode="External"/><Relationship Id="rId21" Type="http://schemas.openxmlformats.org/officeDocument/2006/relationships/hyperlink" Target="http://tantargy.uni-corvinus.hu/2SP72NCK02M" TargetMode="External"/><Relationship Id="rId7" Type="http://schemas.openxmlformats.org/officeDocument/2006/relationships/hyperlink" Target="http://tantargy.uni-corvinus.hu/2SP72NAK03M" TargetMode="External"/><Relationship Id="rId12" Type="http://schemas.openxmlformats.org/officeDocument/2006/relationships/hyperlink" Target="http://tantargy.uni-corvinus.hu/2SZ74NBK01M" TargetMode="External"/><Relationship Id="rId17" Type="http://schemas.openxmlformats.org/officeDocument/2006/relationships/hyperlink" Target="http://tantargy.uni-corvinus.hu/2VL60NCV01M" TargetMode="External"/><Relationship Id="rId25" Type="http://schemas.openxmlformats.org/officeDocument/2006/relationships/hyperlink" Target="http://portal.uni-corvinus.hu/index.php?id=22720&amp;tanKod=2KV71NCV01M" TargetMode="External"/><Relationship Id="rId2" Type="http://schemas.openxmlformats.org/officeDocument/2006/relationships/hyperlink" Target="http://tantargy.uni-corvinus.hu/2SP72NAK02M" TargetMode="External"/><Relationship Id="rId16" Type="http://schemas.openxmlformats.org/officeDocument/2006/relationships/hyperlink" Target="http://tantargy.uni-corvinus.hu/2PU51NAK03M" TargetMode="External"/><Relationship Id="rId20" Type="http://schemas.openxmlformats.org/officeDocument/2006/relationships/hyperlink" Target="http://tantargy.uni-corvinus.hu/2SP72NCK01M" TargetMode="External"/><Relationship Id="rId1" Type="http://schemas.openxmlformats.org/officeDocument/2006/relationships/hyperlink" Target="http://tantargy.uni-corvinus.hu/2SP72NBK01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MF44NBK03M" TargetMode="External"/><Relationship Id="rId24" Type="http://schemas.openxmlformats.org/officeDocument/2006/relationships/hyperlink" Target="http://tantargy.uni-corvinus.hu/2PU51NAK02M" TargetMode="External"/><Relationship Id="rId5" Type="http://schemas.openxmlformats.org/officeDocument/2006/relationships/hyperlink" Target="http://tantargy.uni-corvinus.hu/4MI25NAK01M" TargetMode="External"/><Relationship Id="rId15" Type="http://schemas.openxmlformats.org/officeDocument/2006/relationships/hyperlink" Target="http://tantargy.uni-corvinus.hu/2KV71NBK01M" TargetMode="External"/><Relationship Id="rId23" Type="http://schemas.openxmlformats.org/officeDocument/2006/relationships/hyperlink" Target="http://tantargy.uni-corvinus.hu/2SP72NAV02M" TargetMode="External"/><Relationship Id="rId10" Type="http://schemas.openxmlformats.org/officeDocument/2006/relationships/hyperlink" Target="http://tantargy.uni-corvinus.hu/2BE52NBK02M" TargetMode="External"/><Relationship Id="rId19" Type="http://schemas.openxmlformats.org/officeDocument/2006/relationships/hyperlink" Target="http://tantargy.uni-corvinus.hu/2BE52NCK02M" TargetMode="External"/><Relationship Id="rId4" Type="http://schemas.openxmlformats.org/officeDocument/2006/relationships/hyperlink" Target="http://tantargy.uni-corvinus.hu/2JK22NAK01M" TargetMode="External"/><Relationship Id="rId9" Type="http://schemas.openxmlformats.org/officeDocument/2006/relationships/hyperlink" Target="http://tantargy.uni-corvinus.hu/2BE52NBK01M" TargetMode="External"/><Relationship Id="rId14" Type="http://schemas.openxmlformats.org/officeDocument/2006/relationships/hyperlink" Target="http://tantargy.uni-corvinus.hu/2MA41NBK04M" TargetMode="External"/><Relationship Id="rId22" Type="http://schemas.openxmlformats.org/officeDocument/2006/relationships/hyperlink" Target="http://tantargy.uni-corvinus.hu/2SP72NBK0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Normal="100" zoomScaleSheetLayoutView="100" workbookViewId="0">
      <selection activeCell="R16" sqref="R16"/>
    </sheetView>
  </sheetViews>
  <sheetFormatPr defaultColWidth="8.85546875" defaultRowHeight="12.75" x14ac:dyDescent="0.2"/>
  <cols>
    <col min="1" max="1" width="15.85546875" style="2" customWidth="1"/>
    <col min="2" max="2" width="48.42578125" style="116" customWidth="1"/>
    <col min="3" max="3" width="4" style="117" customWidth="1"/>
    <col min="4" max="4" width="4.85546875" style="117" customWidth="1"/>
    <col min="5" max="16" width="4" style="117" customWidth="1"/>
    <col min="17" max="17" width="4.7109375" style="117" customWidth="1"/>
    <col min="18" max="18" width="28" style="116" customWidth="1"/>
    <col min="19" max="19" width="47.7109375" style="2" customWidth="1"/>
    <col min="20" max="247" width="11.42578125" style="2" customWidth="1"/>
    <col min="248" max="16384" width="8.85546875" style="2"/>
  </cols>
  <sheetData>
    <row r="1" spans="1:19" ht="33.75" customHeight="1" thickBot="1" x14ac:dyDescent="0.25">
      <c r="A1" s="171" t="s">
        <v>108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</row>
    <row r="2" spans="1:19" ht="15.75" customHeight="1" thickBot="1" x14ac:dyDescent="0.25">
      <c r="A2" s="179" t="s">
        <v>1</v>
      </c>
      <c r="B2" s="165" t="s">
        <v>0</v>
      </c>
      <c r="C2" s="183" t="s">
        <v>2</v>
      </c>
      <c r="D2" s="162" t="s">
        <v>74</v>
      </c>
      <c r="E2" s="186" t="s">
        <v>77</v>
      </c>
      <c r="F2" s="187"/>
      <c r="G2" s="187"/>
      <c r="H2" s="187"/>
      <c r="I2" s="187"/>
      <c r="J2" s="188"/>
      <c r="K2" s="186" t="s">
        <v>78</v>
      </c>
      <c r="L2" s="187"/>
      <c r="M2" s="187"/>
      <c r="N2" s="187"/>
      <c r="O2" s="187"/>
      <c r="P2" s="188"/>
      <c r="Q2" s="168" t="s">
        <v>75</v>
      </c>
      <c r="R2" s="176" t="s">
        <v>4</v>
      </c>
      <c r="S2" s="165" t="s">
        <v>5</v>
      </c>
    </row>
    <row r="3" spans="1:19" ht="21" customHeight="1" x14ac:dyDescent="0.2">
      <c r="A3" s="180"/>
      <c r="B3" s="166"/>
      <c r="C3" s="184"/>
      <c r="D3" s="163"/>
      <c r="E3" s="174">
        <v>1</v>
      </c>
      <c r="F3" s="175"/>
      <c r="G3" s="160" t="s">
        <v>3</v>
      </c>
      <c r="H3" s="175">
        <v>2</v>
      </c>
      <c r="I3" s="175"/>
      <c r="J3" s="189" t="s">
        <v>3</v>
      </c>
      <c r="K3" s="182">
        <v>3</v>
      </c>
      <c r="L3" s="175"/>
      <c r="M3" s="160" t="s">
        <v>3</v>
      </c>
      <c r="N3" s="175">
        <v>4</v>
      </c>
      <c r="O3" s="175"/>
      <c r="P3" s="189" t="s">
        <v>3</v>
      </c>
      <c r="Q3" s="169"/>
      <c r="R3" s="177"/>
      <c r="S3" s="166"/>
    </row>
    <row r="4" spans="1:19" ht="13.5" thickBot="1" x14ac:dyDescent="0.25">
      <c r="A4" s="181"/>
      <c r="B4" s="167"/>
      <c r="C4" s="185"/>
      <c r="D4" s="164"/>
      <c r="E4" s="3" t="s">
        <v>7</v>
      </c>
      <c r="F4" s="4" t="s">
        <v>8</v>
      </c>
      <c r="G4" s="161"/>
      <c r="H4" s="4" t="s">
        <v>7</v>
      </c>
      <c r="I4" s="4" t="s">
        <v>8</v>
      </c>
      <c r="J4" s="190"/>
      <c r="K4" s="5" t="s">
        <v>7</v>
      </c>
      <c r="L4" s="4" t="s">
        <v>8</v>
      </c>
      <c r="M4" s="161"/>
      <c r="N4" s="4" t="s">
        <v>7</v>
      </c>
      <c r="O4" s="4" t="s">
        <v>8</v>
      </c>
      <c r="P4" s="190"/>
      <c r="Q4" s="170"/>
      <c r="R4" s="178"/>
      <c r="S4" s="167"/>
    </row>
    <row r="5" spans="1:19" ht="29.25" customHeight="1" thickBot="1" x14ac:dyDescent="0.25">
      <c r="A5" s="6"/>
      <c r="B5" s="7" t="s">
        <v>56</v>
      </c>
      <c r="C5" s="8"/>
      <c r="D5" s="9"/>
      <c r="E5" s="6"/>
      <c r="F5" s="10"/>
      <c r="G5" s="9">
        <f>SUM(G14,G6)</f>
        <v>30</v>
      </c>
      <c r="H5" s="6"/>
      <c r="I5" s="10"/>
      <c r="J5" s="9">
        <f>SUM(J14,J6)</f>
        <v>37</v>
      </c>
      <c r="K5" s="6"/>
      <c r="L5" s="10"/>
      <c r="M5" s="9">
        <f>SUM(M14,M6)</f>
        <v>0</v>
      </c>
      <c r="N5" s="6"/>
      <c r="O5" s="10"/>
      <c r="P5" s="9">
        <f>SUM(P14,P6)</f>
        <v>19</v>
      </c>
      <c r="Q5" s="11">
        <f>Q6+Q14</f>
        <v>81</v>
      </c>
      <c r="R5" s="8"/>
      <c r="S5" s="12"/>
    </row>
    <row r="6" spans="1:19" ht="16.5" customHeight="1" thickBot="1" x14ac:dyDescent="0.25">
      <c r="A6" s="13"/>
      <c r="B6" s="14" t="s">
        <v>23</v>
      </c>
      <c r="C6" s="15"/>
      <c r="D6" s="16"/>
      <c r="E6" s="17"/>
      <c r="F6" s="18"/>
      <c r="G6" s="19">
        <f>SUM(G7:G13)</f>
        <v>30</v>
      </c>
      <c r="H6" s="17"/>
      <c r="I6" s="18"/>
      <c r="J6" s="19">
        <v>8</v>
      </c>
      <c r="K6" s="17"/>
      <c r="L6" s="18"/>
      <c r="M6" s="19"/>
      <c r="N6" s="17"/>
      <c r="O6" s="18"/>
      <c r="P6" s="20"/>
      <c r="Q6" s="21">
        <f>SUM(Q7:Q13)</f>
        <v>33</v>
      </c>
      <c r="R6" s="22"/>
      <c r="S6" s="23"/>
    </row>
    <row r="7" spans="1:19" ht="16.5" customHeight="1" x14ac:dyDescent="0.2">
      <c r="A7" s="24" t="s">
        <v>61</v>
      </c>
      <c r="B7" s="25" t="s">
        <v>66</v>
      </c>
      <c r="C7" s="26" t="s">
        <v>6</v>
      </c>
      <c r="D7" s="27" t="s">
        <v>9</v>
      </c>
      <c r="E7" s="26">
        <v>2</v>
      </c>
      <c r="F7" s="28">
        <v>2</v>
      </c>
      <c r="G7" s="29">
        <v>5</v>
      </c>
      <c r="H7" s="26"/>
      <c r="I7" s="28"/>
      <c r="J7" s="29"/>
      <c r="K7" s="30"/>
      <c r="L7" s="31"/>
      <c r="M7" s="29"/>
      <c r="N7" s="26"/>
      <c r="O7" s="31"/>
      <c r="P7" s="29"/>
      <c r="Q7" s="32">
        <v>5</v>
      </c>
      <c r="R7" s="33" t="s">
        <v>101</v>
      </c>
      <c r="S7" s="34" t="s">
        <v>27</v>
      </c>
    </row>
    <row r="8" spans="1:19" ht="16.5" customHeight="1" x14ac:dyDescent="0.2">
      <c r="A8" s="24" t="s">
        <v>38</v>
      </c>
      <c r="B8" s="25" t="s">
        <v>11</v>
      </c>
      <c r="C8" s="26" t="s">
        <v>6</v>
      </c>
      <c r="D8" s="27" t="s">
        <v>9</v>
      </c>
      <c r="E8" s="26">
        <v>2</v>
      </c>
      <c r="F8" s="28">
        <v>2</v>
      </c>
      <c r="G8" s="29">
        <v>5</v>
      </c>
      <c r="H8" s="26"/>
      <c r="I8" s="28"/>
      <c r="J8" s="29"/>
      <c r="K8" s="26"/>
      <c r="L8" s="28"/>
      <c r="M8" s="29"/>
      <c r="N8" s="26"/>
      <c r="O8" s="28"/>
      <c r="P8" s="35"/>
      <c r="Q8" s="32">
        <v>5</v>
      </c>
      <c r="R8" s="36" t="s">
        <v>24</v>
      </c>
      <c r="S8" s="37" t="s">
        <v>27</v>
      </c>
    </row>
    <row r="9" spans="1:19" s="40" customFormat="1" ht="16.5" customHeight="1" x14ac:dyDescent="0.2">
      <c r="A9" s="38" t="s">
        <v>91</v>
      </c>
      <c r="B9" s="39" t="s">
        <v>89</v>
      </c>
      <c r="C9" s="26" t="s">
        <v>6</v>
      </c>
      <c r="D9" s="27" t="s">
        <v>9</v>
      </c>
      <c r="E9" s="26">
        <v>2</v>
      </c>
      <c r="F9" s="28">
        <v>2</v>
      </c>
      <c r="G9" s="29">
        <v>5</v>
      </c>
      <c r="H9" s="26"/>
      <c r="I9" s="28"/>
      <c r="J9" s="29"/>
      <c r="K9" s="26"/>
      <c r="L9" s="28"/>
      <c r="M9" s="29"/>
      <c r="N9" s="26"/>
      <c r="O9" s="28"/>
      <c r="P9" s="35"/>
      <c r="Q9" s="32">
        <v>5</v>
      </c>
      <c r="R9" s="36" t="s">
        <v>12</v>
      </c>
      <c r="S9" s="37" t="s">
        <v>28</v>
      </c>
    </row>
    <row r="10" spans="1:19" ht="16.5" customHeight="1" x14ac:dyDescent="0.2">
      <c r="A10" s="24" t="s">
        <v>39</v>
      </c>
      <c r="B10" s="25" t="s">
        <v>36</v>
      </c>
      <c r="C10" s="26" t="s">
        <v>6</v>
      </c>
      <c r="D10" s="27" t="s">
        <v>9</v>
      </c>
      <c r="E10" s="26">
        <v>2</v>
      </c>
      <c r="F10" s="28">
        <v>2</v>
      </c>
      <c r="G10" s="29">
        <v>5</v>
      </c>
      <c r="H10" s="26"/>
      <c r="I10" s="28"/>
      <c r="J10" s="29"/>
      <c r="K10" s="26"/>
      <c r="L10" s="28"/>
      <c r="M10" s="29"/>
      <c r="N10" s="26"/>
      <c r="O10" s="28"/>
      <c r="P10" s="35"/>
      <c r="Q10" s="32">
        <v>5</v>
      </c>
      <c r="R10" s="36" t="s">
        <v>102</v>
      </c>
      <c r="S10" s="37" t="s">
        <v>29</v>
      </c>
    </row>
    <row r="11" spans="1:19" ht="16.5" customHeight="1" x14ac:dyDescent="0.2">
      <c r="A11" s="24" t="s">
        <v>40</v>
      </c>
      <c r="B11" s="25" t="s">
        <v>13</v>
      </c>
      <c r="C11" s="26" t="s">
        <v>6</v>
      </c>
      <c r="D11" s="27" t="s">
        <v>9</v>
      </c>
      <c r="E11" s="26">
        <v>2</v>
      </c>
      <c r="F11" s="28">
        <v>2</v>
      </c>
      <c r="G11" s="29">
        <v>5</v>
      </c>
      <c r="H11" s="26"/>
      <c r="I11" s="28"/>
      <c r="J11" s="29"/>
      <c r="K11" s="26"/>
      <c r="L11" s="28"/>
      <c r="M11" s="29"/>
      <c r="N11" s="26"/>
      <c r="O11" s="28"/>
      <c r="P11" s="35"/>
      <c r="Q11" s="32">
        <v>5</v>
      </c>
      <c r="R11" s="36" t="s">
        <v>14</v>
      </c>
      <c r="S11" s="37" t="s">
        <v>30</v>
      </c>
    </row>
    <row r="12" spans="1:19" ht="16.5" customHeight="1" x14ac:dyDescent="0.2">
      <c r="A12" s="24" t="s">
        <v>54</v>
      </c>
      <c r="B12" s="25" t="s">
        <v>55</v>
      </c>
      <c r="C12" s="26" t="s">
        <v>6</v>
      </c>
      <c r="D12" s="27" t="s">
        <v>9</v>
      </c>
      <c r="E12" s="26">
        <v>2</v>
      </c>
      <c r="F12" s="28">
        <v>2</v>
      </c>
      <c r="G12" s="29">
        <v>5</v>
      </c>
      <c r="H12" s="26">
        <v>2</v>
      </c>
      <c r="I12" s="28">
        <v>2</v>
      </c>
      <c r="J12" s="29">
        <v>5</v>
      </c>
      <c r="K12" s="26"/>
      <c r="L12" s="28"/>
      <c r="M12" s="29"/>
      <c r="N12" s="26"/>
      <c r="O12" s="28"/>
      <c r="P12" s="35"/>
      <c r="Q12" s="32">
        <v>5</v>
      </c>
      <c r="R12" s="36" t="s">
        <v>95</v>
      </c>
      <c r="S12" s="37" t="s">
        <v>31</v>
      </c>
    </row>
    <row r="13" spans="1:19" ht="16.5" customHeight="1" thickBot="1" x14ac:dyDescent="0.25">
      <c r="A13" s="41" t="s">
        <v>62</v>
      </c>
      <c r="B13" s="42" t="s">
        <v>15</v>
      </c>
      <c r="C13" s="43" t="s">
        <v>6</v>
      </c>
      <c r="D13" s="44" t="s">
        <v>10</v>
      </c>
      <c r="E13" s="3"/>
      <c r="F13" s="4"/>
      <c r="G13" s="45"/>
      <c r="H13" s="3">
        <v>1</v>
      </c>
      <c r="I13" s="4">
        <v>1</v>
      </c>
      <c r="J13" s="45">
        <v>3</v>
      </c>
      <c r="K13" s="3"/>
      <c r="L13" s="4"/>
      <c r="M13" s="45"/>
      <c r="N13" s="3"/>
      <c r="O13" s="4"/>
      <c r="P13" s="46"/>
      <c r="Q13" s="47">
        <v>3</v>
      </c>
      <c r="R13" s="48" t="s">
        <v>92</v>
      </c>
      <c r="S13" s="49" t="s">
        <v>28</v>
      </c>
    </row>
    <row r="14" spans="1:19" ht="16.5" customHeight="1" thickBot="1" x14ac:dyDescent="0.25">
      <c r="A14" s="50"/>
      <c r="B14" s="51" t="s">
        <v>22</v>
      </c>
      <c r="C14" s="15"/>
      <c r="D14" s="16"/>
      <c r="E14" s="15"/>
      <c r="F14" s="52"/>
      <c r="G14" s="16"/>
      <c r="H14" s="15"/>
      <c r="I14" s="52"/>
      <c r="J14" s="16">
        <f>SUM(J15:J24)</f>
        <v>29</v>
      </c>
      <c r="K14" s="15"/>
      <c r="L14" s="52"/>
      <c r="M14" s="16"/>
      <c r="N14" s="15"/>
      <c r="O14" s="52"/>
      <c r="P14" s="53">
        <f>SUM(P15:P24)</f>
        <v>19</v>
      </c>
      <c r="Q14" s="54">
        <f>SUM(Q15:Q24)</f>
        <v>48</v>
      </c>
      <c r="R14" s="22"/>
      <c r="S14" s="23"/>
    </row>
    <row r="15" spans="1:19" ht="16.5" customHeight="1" x14ac:dyDescent="0.2">
      <c r="A15" s="55" t="s">
        <v>41</v>
      </c>
      <c r="B15" s="56" t="s">
        <v>83</v>
      </c>
      <c r="C15" s="26" t="s">
        <v>6</v>
      </c>
      <c r="D15" s="27" t="s">
        <v>9</v>
      </c>
      <c r="E15" s="26"/>
      <c r="F15" s="28"/>
      <c r="G15" s="29"/>
      <c r="H15" s="26">
        <v>2</v>
      </c>
      <c r="I15" s="28">
        <v>2</v>
      </c>
      <c r="J15" s="29">
        <v>5</v>
      </c>
      <c r="K15" s="30"/>
      <c r="L15" s="31"/>
      <c r="M15" s="57"/>
      <c r="N15" s="30"/>
      <c r="O15" s="31"/>
      <c r="P15" s="58"/>
      <c r="Q15" s="59">
        <v>5</v>
      </c>
      <c r="R15" s="143" t="s">
        <v>101</v>
      </c>
      <c r="S15" s="34" t="s">
        <v>27</v>
      </c>
    </row>
    <row r="16" spans="1:19" ht="16.5" customHeight="1" x14ac:dyDescent="0.2">
      <c r="A16" s="24" t="s">
        <v>42</v>
      </c>
      <c r="B16" s="60" t="s">
        <v>16</v>
      </c>
      <c r="C16" s="26" t="s">
        <v>6</v>
      </c>
      <c r="D16" s="27" t="s">
        <v>9</v>
      </c>
      <c r="E16" s="26"/>
      <c r="F16" s="28"/>
      <c r="G16" s="29"/>
      <c r="H16" s="26">
        <v>2</v>
      </c>
      <c r="I16" s="28">
        <v>2</v>
      </c>
      <c r="J16" s="29">
        <v>5</v>
      </c>
      <c r="K16" s="26"/>
      <c r="L16" s="28"/>
      <c r="M16" s="29"/>
      <c r="N16" s="26"/>
      <c r="O16" s="28"/>
      <c r="P16" s="35"/>
      <c r="Q16" s="32">
        <v>5</v>
      </c>
      <c r="R16" s="36" t="s">
        <v>24</v>
      </c>
      <c r="S16" s="37" t="s">
        <v>27</v>
      </c>
    </row>
    <row r="17" spans="1:19" s="1" customFormat="1" ht="16.5" customHeight="1" x14ac:dyDescent="0.2">
      <c r="A17" s="24" t="s">
        <v>43</v>
      </c>
      <c r="B17" s="60" t="s">
        <v>17</v>
      </c>
      <c r="C17" s="26" t="s">
        <v>6</v>
      </c>
      <c r="D17" s="27" t="s">
        <v>9</v>
      </c>
      <c r="E17" s="26"/>
      <c r="F17" s="28"/>
      <c r="G17" s="29"/>
      <c r="H17" s="26">
        <v>2</v>
      </c>
      <c r="I17" s="28">
        <v>2</v>
      </c>
      <c r="J17" s="29">
        <v>5</v>
      </c>
      <c r="K17" s="26"/>
      <c r="L17" s="28"/>
      <c r="M17" s="29"/>
      <c r="N17" s="26"/>
      <c r="O17" s="28"/>
      <c r="P17" s="35"/>
      <c r="Q17" s="32">
        <v>5</v>
      </c>
      <c r="R17" s="36" t="s">
        <v>12</v>
      </c>
      <c r="S17" s="37" t="s">
        <v>28</v>
      </c>
    </row>
    <row r="18" spans="1:19" ht="16.5" customHeight="1" x14ac:dyDescent="0.2">
      <c r="A18" s="24" t="s">
        <v>44</v>
      </c>
      <c r="B18" s="60" t="s">
        <v>18</v>
      </c>
      <c r="C18" s="26" t="s">
        <v>6</v>
      </c>
      <c r="D18" s="27" t="s">
        <v>9</v>
      </c>
      <c r="E18" s="26"/>
      <c r="F18" s="28"/>
      <c r="G18" s="29"/>
      <c r="H18" s="26">
        <v>2</v>
      </c>
      <c r="I18" s="28">
        <v>2</v>
      </c>
      <c r="J18" s="29">
        <v>5</v>
      </c>
      <c r="K18" s="26"/>
      <c r="L18" s="28"/>
      <c r="M18" s="29"/>
      <c r="N18" s="26"/>
      <c r="O18" s="28"/>
      <c r="P18" s="35"/>
      <c r="Q18" s="32">
        <v>5</v>
      </c>
      <c r="R18" s="36" t="s">
        <v>25</v>
      </c>
      <c r="S18" s="37" t="s">
        <v>28</v>
      </c>
    </row>
    <row r="19" spans="1:19" ht="16.5" customHeight="1" x14ac:dyDescent="0.2">
      <c r="A19" s="24" t="s">
        <v>45</v>
      </c>
      <c r="B19" s="60" t="s">
        <v>19</v>
      </c>
      <c r="C19" s="26" t="s">
        <v>6</v>
      </c>
      <c r="D19" s="27" t="s">
        <v>10</v>
      </c>
      <c r="E19" s="26"/>
      <c r="F19" s="28"/>
      <c r="G19" s="29"/>
      <c r="H19" s="26">
        <v>0</v>
      </c>
      <c r="I19" s="28">
        <v>4</v>
      </c>
      <c r="J19" s="29">
        <v>4</v>
      </c>
      <c r="K19" s="26"/>
      <c r="L19" s="28"/>
      <c r="M19" s="29"/>
      <c r="N19" s="26"/>
      <c r="O19" s="28"/>
      <c r="P19" s="35"/>
      <c r="Q19" s="32">
        <v>4</v>
      </c>
      <c r="R19" s="118" t="s">
        <v>107</v>
      </c>
      <c r="S19" s="37" t="s">
        <v>32</v>
      </c>
    </row>
    <row r="20" spans="1:19" ht="16.5" customHeight="1" x14ac:dyDescent="0.2">
      <c r="A20" s="24" t="s">
        <v>52</v>
      </c>
      <c r="B20" s="60" t="s">
        <v>53</v>
      </c>
      <c r="C20" s="26" t="s">
        <v>6</v>
      </c>
      <c r="D20" s="27" t="s">
        <v>9</v>
      </c>
      <c r="E20" s="26"/>
      <c r="F20" s="28"/>
      <c r="G20" s="29"/>
      <c r="H20" s="26">
        <v>2</v>
      </c>
      <c r="I20" s="28">
        <v>2</v>
      </c>
      <c r="J20" s="29">
        <v>5</v>
      </c>
      <c r="K20" s="26"/>
      <c r="L20" s="28"/>
      <c r="M20" s="29"/>
      <c r="N20" s="26"/>
      <c r="O20" s="28"/>
      <c r="P20" s="35"/>
      <c r="Q20" s="32">
        <v>5</v>
      </c>
      <c r="R20" s="36" t="s">
        <v>103</v>
      </c>
      <c r="S20" s="37" t="s">
        <v>35</v>
      </c>
    </row>
    <row r="21" spans="1:19" ht="16.5" customHeight="1" x14ac:dyDescent="0.2">
      <c r="A21" s="24" t="s">
        <v>94</v>
      </c>
      <c r="B21" s="61" t="s">
        <v>93</v>
      </c>
      <c r="C21" s="26" t="s">
        <v>6</v>
      </c>
      <c r="D21" s="27" t="s">
        <v>9</v>
      </c>
      <c r="E21" s="26"/>
      <c r="F21" s="28"/>
      <c r="G21" s="62"/>
      <c r="H21" s="26"/>
      <c r="I21" s="28"/>
      <c r="J21" s="62"/>
      <c r="K21" s="26"/>
      <c r="L21" s="28"/>
      <c r="M21" s="62"/>
      <c r="N21" s="26">
        <v>2</v>
      </c>
      <c r="O21" s="28">
        <v>2</v>
      </c>
      <c r="P21" s="63">
        <v>5</v>
      </c>
      <c r="Q21" s="64">
        <v>5</v>
      </c>
      <c r="R21" s="36" t="s">
        <v>101</v>
      </c>
      <c r="S21" s="37" t="s">
        <v>27</v>
      </c>
    </row>
    <row r="22" spans="1:19" ht="16.5" customHeight="1" x14ac:dyDescent="0.2">
      <c r="A22" s="24" t="s">
        <v>47</v>
      </c>
      <c r="B22" s="60" t="s">
        <v>20</v>
      </c>
      <c r="C22" s="26" t="s">
        <v>6</v>
      </c>
      <c r="D22" s="27" t="s">
        <v>9</v>
      </c>
      <c r="E22" s="26"/>
      <c r="F22" s="28"/>
      <c r="G22" s="29"/>
      <c r="H22" s="26"/>
      <c r="I22" s="28"/>
      <c r="J22" s="29"/>
      <c r="K22" s="26"/>
      <c r="L22" s="28"/>
      <c r="M22" s="29"/>
      <c r="N22" s="26">
        <v>2</v>
      </c>
      <c r="O22" s="28">
        <v>2</v>
      </c>
      <c r="P22" s="35">
        <v>5</v>
      </c>
      <c r="Q22" s="32">
        <v>5</v>
      </c>
      <c r="R22" s="36" t="s">
        <v>111</v>
      </c>
      <c r="S22" s="37" t="s">
        <v>27</v>
      </c>
    </row>
    <row r="23" spans="1:19" ht="16.5" customHeight="1" x14ac:dyDescent="0.2">
      <c r="A23" s="24" t="s">
        <v>48</v>
      </c>
      <c r="B23" s="60" t="s">
        <v>63</v>
      </c>
      <c r="C23" s="26" t="s">
        <v>6</v>
      </c>
      <c r="D23" s="27" t="s">
        <v>9</v>
      </c>
      <c r="E23" s="26"/>
      <c r="F23" s="28"/>
      <c r="G23" s="29"/>
      <c r="H23" s="26"/>
      <c r="I23" s="28"/>
      <c r="J23" s="29"/>
      <c r="K23" s="26"/>
      <c r="L23" s="28"/>
      <c r="M23" s="29"/>
      <c r="N23" s="26">
        <v>2</v>
      </c>
      <c r="O23" s="28">
        <v>2</v>
      </c>
      <c r="P23" s="35">
        <v>5</v>
      </c>
      <c r="Q23" s="32">
        <v>5</v>
      </c>
      <c r="R23" s="36" t="s">
        <v>26</v>
      </c>
      <c r="S23" s="37" t="s">
        <v>33</v>
      </c>
    </row>
    <row r="24" spans="1:19" ht="16.5" customHeight="1" thickBot="1" x14ac:dyDescent="0.25">
      <c r="A24" s="41" t="s">
        <v>72</v>
      </c>
      <c r="B24" s="65" t="s">
        <v>73</v>
      </c>
      <c r="C24" s="26" t="s">
        <v>6</v>
      </c>
      <c r="D24" s="27" t="s">
        <v>9</v>
      </c>
      <c r="E24" s="3"/>
      <c r="F24" s="4"/>
      <c r="G24" s="45"/>
      <c r="H24" s="3"/>
      <c r="I24" s="4"/>
      <c r="J24" s="45"/>
      <c r="K24" s="3"/>
      <c r="L24" s="4"/>
      <c r="M24" s="45"/>
      <c r="N24" s="26">
        <v>2</v>
      </c>
      <c r="O24" s="28">
        <v>2</v>
      </c>
      <c r="P24" s="46">
        <v>4</v>
      </c>
      <c r="Q24" s="47">
        <v>4</v>
      </c>
      <c r="R24" s="36" t="s">
        <v>84</v>
      </c>
      <c r="S24" s="37" t="s">
        <v>34</v>
      </c>
    </row>
    <row r="25" spans="1:19" s="40" customFormat="1" ht="16.5" customHeight="1" thickBot="1" x14ac:dyDescent="0.25">
      <c r="A25" s="66"/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9"/>
      <c r="S25" s="70"/>
    </row>
    <row r="26" spans="1:19" ht="16.5" customHeight="1" thickBot="1" x14ac:dyDescent="0.25">
      <c r="A26" s="71"/>
      <c r="B26" s="72" t="s">
        <v>80</v>
      </c>
      <c r="C26" s="73"/>
      <c r="D26" s="74"/>
      <c r="E26" s="6"/>
      <c r="F26" s="10"/>
      <c r="G26" s="9"/>
      <c r="H26" s="6"/>
      <c r="I26" s="10"/>
      <c r="J26" s="9">
        <v>5</v>
      </c>
      <c r="K26" s="6"/>
      <c r="L26" s="10"/>
      <c r="M26" s="9">
        <v>10</v>
      </c>
      <c r="N26" s="6"/>
      <c r="O26" s="10"/>
      <c r="P26" s="9"/>
      <c r="Q26" s="11">
        <v>15</v>
      </c>
      <c r="R26" s="75"/>
      <c r="S26" s="76"/>
    </row>
    <row r="27" spans="1:19" ht="16.5" customHeight="1" x14ac:dyDescent="0.2">
      <c r="A27" s="55"/>
      <c r="B27" s="77" t="s">
        <v>106</v>
      </c>
      <c r="C27" s="78"/>
      <c r="D27" s="79"/>
      <c r="E27" s="78"/>
      <c r="F27" s="80"/>
      <c r="G27" s="81"/>
      <c r="H27" s="78"/>
      <c r="I27" s="82"/>
      <c r="J27" s="81"/>
      <c r="K27" s="78"/>
      <c r="L27" s="80"/>
      <c r="M27" s="81"/>
      <c r="N27" s="78"/>
      <c r="O27" s="80"/>
      <c r="P27" s="83"/>
      <c r="Q27" s="84"/>
      <c r="R27" s="33"/>
      <c r="S27" s="34"/>
    </row>
    <row r="28" spans="1:19" ht="16.5" customHeight="1" x14ac:dyDescent="0.2">
      <c r="A28" s="24" t="s">
        <v>60</v>
      </c>
      <c r="B28" s="25" t="s">
        <v>64</v>
      </c>
      <c r="C28" s="26" t="s">
        <v>68</v>
      </c>
      <c r="D28" s="27" t="s">
        <v>10</v>
      </c>
      <c r="E28" s="26"/>
      <c r="F28" s="28"/>
      <c r="G28" s="29"/>
      <c r="H28" s="26">
        <v>2</v>
      </c>
      <c r="I28" s="28">
        <v>2</v>
      </c>
      <c r="J28" s="29">
        <v>5</v>
      </c>
      <c r="K28" s="85"/>
      <c r="L28" s="86"/>
      <c r="M28" s="87"/>
      <c r="N28" s="26"/>
      <c r="O28" s="28"/>
      <c r="P28" s="35"/>
      <c r="Q28" s="32">
        <v>5</v>
      </c>
      <c r="R28" s="36" t="s">
        <v>90</v>
      </c>
      <c r="S28" s="37" t="s">
        <v>35</v>
      </c>
    </row>
    <row r="29" spans="1:19" ht="16.5" customHeight="1" x14ac:dyDescent="0.2">
      <c r="A29" s="149" t="s">
        <v>109</v>
      </c>
      <c r="B29" s="25" t="s">
        <v>110</v>
      </c>
      <c r="C29" s="152" t="s">
        <v>68</v>
      </c>
      <c r="D29" s="151" t="s">
        <v>9</v>
      </c>
      <c r="E29" s="152"/>
      <c r="F29" s="150"/>
      <c r="G29" s="153"/>
      <c r="H29" s="154"/>
      <c r="I29" s="150"/>
      <c r="J29" s="155"/>
      <c r="K29" s="145">
        <v>2</v>
      </c>
      <c r="L29" s="144">
        <v>2</v>
      </c>
      <c r="M29" s="146">
        <v>4</v>
      </c>
      <c r="N29" s="154"/>
      <c r="O29" s="150"/>
      <c r="P29" s="156"/>
      <c r="Q29" s="157">
        <v>4</v>
      </c>
      <c r="R29" s="147" t="s">
        <v>84</v>
      </c>
      <c r="S29" s="148" t="s">
        <v>34</v>
      </c>
    </row>
    <row r="30" spans="1:19" ht="16.5" customHeight="1" x14ac:dyDescent="0.2">
      <c r="A30" s="24" t="s">
        <v>105</v>
      </c>
      <c r="B30" s="25" t="s">
        <v>97</v>
      </c>
      <c r="C30" s="152" t="s">
        <v>68</v>
      </c>
      <c r="D30" s="27" t="s">
        <v>9</v>
      </c>
      <c r="E30" s="26"/>
      <c r="F30" s="28"/>
      <c r="G30" s="29"/>
      <c r="H30" s="26"/>
      <c r="I30" s="28"/>
      <c r="J30" s="29"/>
      <c r="K30" s="26">
        <v>0</v>
      </c>
      <c r="L30" s="28">
        <v>2</v>
      </c>
      <c r="M30" s="29">
        <v>3</v>
      </c>
      <c r="N30" s="26"/>
      <c r="O30" s="28"/>
      <c r="P30" s="35"/>
      <c r="Q30" s="32">
        <v>3</v>
      </c>
      <c r="R30" s="36" t="s">
        <v>98</v>
      </c>
      <c r="S30" s="37" t="s">
        <v>99</v>
      </c>
    </row>
    <row r="31" spans="1:19" ht="16.5" customHeight="1" x14ac:dyDescent="0.2">
      <c r="A31" s="24" t="s">
        <v>51</v>
      </c>
      <c r="B31" s="25" t="s">
        <v>65</v>
      </c>
      <c r="C31" s="26" t="s">
        <v>68</v>
      </c>
      <c r="D31" s="27" t="s">
        <v>9</v>
      </c>
      <c r="E31" s="26"/>
      <c r="F31" s="28"/>
      <c r="G31" s="29"/>
      <c r="H31" s="26"/>
      <c r="I31" s="28"/>
      <c r="J31" s="29"/>
      <c r="K31" s="26">
        <v>2</v>
      </c>
      <c r="L31" s="28">
        <v>2</v>
      </c>
      <c r="M31" s="29">
        <v>5</v>
      </c>
      <c r="N31" s="26"/>
      <c r="O31" s="28"/>
      <c r="P31" s="35"/>
      <c r="Q31" s="32">
        <v>5</v>
      </c>
      <c r="R31" s="36" t="s">
        <v>49</v>
      </c>
      <c r="S31" s="37" t="s">
        <v>46</v>
      </c>
    </row>
    <row r="32" spans="1:19" s="40" customFormat="1" ht="16.5" customHeight="1" x14ac:dyDescent="0.2">
      <c r="A32" s="24" t="s">
        <v>82</v>
      </c>
      <c r="B32" s="25" t="s">
        <v>88</v>
      </c>
      <c r="C32" s="26" t="s">
        <v>68</v>
      </c>
      <c r="D32" s="27" t="s">
        <v>9</v>
      </c>
      <c r="E32" s="26"/>
      <c r="F32" s="28"/>
      <c r="G32" s="29"/>
      <c r="H32" s="26"/>
      <c r="I32" s="28"/>
      <c r="J32" s="29"/>
      <c r="K32" s="26">
        <v>0</v>
      </c>
      <c r="L32" s="28">
        <v>4</v>
      </c>
      <c r="M32" s="29">
        <v>4</v>
      </c>
      <c r="N32" s="26"/>
      <c r="O32" s="28"/>
      <c r="P32" s="35"/>
      <c r="Q32" s="32">
        <v>4</v>
      </c>
      <c r="R32" s="36" t="s">
        <v>69</v>
      </c>
      <c r="S32" s="37" t="s">
        <v>27</v>
      </c>
    </row>
    <row r="33" spans="1:19" ht="16.5" customHeight="1" x14ac:dyDescent="0.2">
      <c r="A33" s="24" t="s">
        <v>70</v>
      </c>
      <c r="B33" s="25" t="s">
        <v>71</v>
      </c>
      <c r="C33" s="26" t="s">
        <v>68</v>
      </c>
      <c r="D33" s="27" t="s">
        <v>9</v>
      </c>
      <c r="E33" s="26"/>
      <c r="F33" s="28"/>
      <c r="G33" s="29"/>
      <c r="H33" s="26"/>
      <c r="I33" s="28"/>
      <c r="J33" s="29"/>
      <c r="K33" s="26">
        <v>2</v>
      </c>
      <c r="L33" s="28">
        <v>2</v>
      </c>
      <c r="M33" s="29">
        <v>4</v>
      </c>
      <c r="N33" s="26"/>
      <c r="O33" s="28"/>
      <c r="P33" s="35"/>
      <c r="Q33" s="32">
        <v>4</v>
      </c>
      <c r="R33" s="36" t="s">
        <v>12</v>
      </c>
      <c r="S33" s="37" t="s">
        <v>28</v>
      </c>
    </row>
    <row r="34" spans="1:19" ht="16.5" customHeight="1" thickBot="1" x14ac:dyDescent="0.25">
      <c r="A34" s="24" t="s">
        <v>104</v>
      </c>
      <c r="B34" s="25" t="s">
        <v>100</v>
      </c>
      <c r="C34" s="3" t="s">
        <v>68</v>
      </c>
      <c r="D34" s="88" t="s">
        <v>9</v>
      </c>
      <c r="E34" s="26"/>
      <c r="F34" s="28"/>
      <c r="G34" s="29"/>
      <c r="H34" s="26"/>
      <c r="I34" s="28"/>
      <c r="J34" s="29"/>
      <c r="K34" s="26">
        <v>0</v>
      </c>
      <c r="L34" s="28">
        <v>2</v>
      </c>
      <c r="M34" s="29">
        <v>3</v>
      </c>
      <c r="N34" s="26"/>
      <c r="O34" s="28"/>
      <c r="P34" s="35"/>
      <c r="Q34" s="32">
        <v>3</v>
      </c>
      <c r="R34" s="36" t="s">
        <v>101</v>
      </c>
      <c r="S34" s="37" t="s">
        <v>27</v>
      </c>
    </row>
    <row r="35" spans="1:19" s="40" customFormat="1" ht="16.5" customHeight="1" thickBot="1" x14ac:dyDescent="0.25">
      <c r="A35" s="66"/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9"/>
      <c r="S35" s="70"/>
    </row>
    <row r="36" spans="1:19" ht="16.5" customHeight="1" thickBot="1" x14ac:dyDescent="0.25">
      <c r="A36" s="89"/>
      <c r="B36" s="90" t="s">
        <v>76</v>
      </c>
      <c r="C36" s="73"/>
      <c r="D36" s="74"/>
      <c r="E36" s="6"/>
      <c r="F36" s="10"/>
      <c r="G36" s="9"/>
      <c r="H36" s="6"/>
      <c r="I36" s="10"/>
      <c r="J36" s="9"/>
      <c r="K36" s="6"/>
      <c r="L36" s="10"/>
      <c r="M36" s="9">
        <v>5</v>
      </c>
      <c r="N36" s="6"/>
      <c r="O36" s="10"/>
      <c r="P36" s="9">
        <v>10</v>
      </c>
      <c r="Q36" s="11">
        <v>15</v>
      </c>
      <c r="R36" s="91"/>
      <c r="S36" s="92"/>
    </row>
    <row r="37" spans="1:19" ht="16.5" customHeight="1" x14ac:dyDescent="0.2">
      <c r="A37" s="55" t="s">
        <v>59</v>
      </c>
      <c r="B37" s="93" t="s">
        <v>57</v>
      </c>
      <c r="C37" s="78" t="s">
        <v>6</v>
      </c>
      <c r="D37" s="79" t="s">
        <v>10</v>
      </c>
      <c r="E37" s="78"/>
      <c r="F37" s="80"/>
      <c r="G37" s="81"/>
      <c r="H37" s="78"/>
      <c r="I37" s="80"/>
      <c r="J37" s="81"/>
      <c r="K37" s="78">
        <v>0</v>
      </c>
      <c r="L37" s="80">
        <v>2</v>
      </c>
      <c r="M37" s="81">
        <v>5</v>
      </c>
      <c r="N37" s="78"/>
      <c r="O37" s="80"/>
      <c r="P37" s="83"/>
      <c r="Q37" s="84">
        <v>5</v>
      </c>
      <c r="R37" s="119" t="s">
        <v>12</v>
      </c>
      <c r="S37" s="37" t="s">
        <v>28</v>
      </c>
    </row>
    <row r="38" spans="1:19" s="1" customFormat="1" ht="16.5" customHeight="1" thickBot="1" x14ac:dyDescent="0.25">
      <c r="A38" s="41" t="s">
        <v>67</v>
      </c>
      <c r="B38" s="42" t="s">
        <v>58</v>
      </c>
      <c r="C38" s="43" t="s">
        <v>6</v>
      </c>
      <c r="D38" s="44" t="s">
        <v>10</v>
      </c>
      <c r="E38" s="3"/>
      <c r="F38" s="4"/>
      <c r="G38" s="45"/>
      <c r="H38" s="3"/>
      <c r="I38" s="4"/>
      <c r="J38" s="45"/>
      <c r="K38" s="3"/>
      <c r="L38" s="4"/>
      <c r="M38" s="45"/>
      <c r="N38" s="3">
        <v>0</v>
      </c>
      <c r="O38" s="4">
        <v>2</v>
      </c>
      <c r="P38" s="46">
        <v>10</v>
      </c>
      <c r="Q38" s="94">
        <v>10</v>
      </c>
      <c r="R38" s="120" t="s">
        <v>12</v>
      </c>
      <c r="S38" s="37" t="s">
        <v>28</v>
      </c>
    </row>
    <row r="39" spans="1:19" s="1" customFormat="1" ht="16.5" customHeight="1" thickBot="1" x14ac:dyDescent="0.25">
      <c r="A39" s="95"/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8"/>
      <c r="S39" s="99"/>
    </row>
    <row r="40" spans="1:19" s="1" customFormat="1" ht="16.5" customHeight="1" thickBot="1" x14ac:dyDescent="0.25">
      <c r="A40" s="89"/>
      <c r="B40" s="100" t="s">
        <v>79</v>
      </c>
      <c r="C40" s="73" t="s">
        <v>37</v>
      </c>
      <c r="D40" s="74"/>
      <c r="E40" s="6"/>
      <c r="F40" s="10"/>
      <c r="G40" s="9"/>
      <c r="H40" s="6"/>
      <c r="I40" s="10"/>
      <c r="J40" s="9"/>
      <c r="K40" s="6"/>
      <c r="L40" s="10"/>
      <c r="M40" s="9">
        <v>9</v>
      </c>
      <c r="N40" s="6"/>
      <c r="O40" s="10"/>
      <c r="P40" s="9"/>
      <c r="Q40" s="11">
        <v>9</v>
      </c>
      <c r="R40" s="101"/>
      <c r="S40" s="92"/>
    </row>
    <row r="41" spans="1:19" ht="16.5" customHeight="1" x14ac:dyDescent="0.2">
      <c r="A41" s="121" t="s">
        <v>86</v>
      </c>
      <c r="B41" s="93" t="s">
        <v>87</v>
      </c>
      <c r="C41" s="122" t="s">
        <v>85</v>
      </c>
      <c r="D41" s="123" t="s">
        <v>96</v>
      </c>
      <c r="E41" s="124">
        <v>2</v>
      </c>
      <c r="F41" s="125">
        <v>1</v>
      </c>
      <c r="G41" s="126">
        <v>0</v>
      </c>
      <c r="H41" s="127"/>
      <c r="I41" s="128"/>
      <c r="J41" s="191"/>
      <c r="K41" s="159"/>
      <c r="L41" s="128"/>
      <c r="M41" s="126"/>
      <c r="N41" s="158"/>
      <c r="O41" s="128"/>
      <c r="P41" s="129"/>
      <c r="Q41" s="130">
        <v>0</v>
      </c>
      <c r="R41" s="142" t="s">
        <v>101</v>
      </c>
      <c r="S41" s="34" t="s">
        <v>27</v>
      </c>
    </row>
    <row r="42" spans="1:19" ht="16.5" customHeight="1" thickBot="1" x14ac:dyDescent="0.25">
      <c r="A42" s="131" t="s">
        <v>50</v>
      </c>
      <c r="B42" s="192" t="s">
        <v>21</v>
      </c>
      <c r="C42" s="132" t="s">
        <v>85</v>
      </c>
      <c r="D42" s="133" t="s">
        <v>9</v>
      </c>
      <c r="E42" s="134"/>
      <c r="F42" s="132"/>
      <c r="G42" s="135"/>
      <c r="H42" s="136"/>
      <c r="I42" s="132"/>
      <c r="J42" s="137"/>
      <c r="K42" s="134">
        <v>2</v>
      </c>
      <c r="L42" s="132">
        <v>2</v>
      </c>
      <c r="M42" s="135">
        <v>4</v>
      </c>
      <c r="N42" s="136"/>
      <c r="O42" s="132"/>
      <c r="P42" s="138"/>
      <c r="Q42" s="139">
        <v>4</v>
      </c>
      <c r="R42" s="140" t="s">
        <v>84</v>
      </c>
      <c r="S42" s="141" t="s">
        <v>34</v>
      </c>
    </row>
    <row r="43" spans="1:19" ht="12" customHeight="1" thickBot="1" x14ac:dyDescent="0.25">
      <c r="A43" s="102"/>
      <c r="B43" s="103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5"/>
      <c r="Q43" s="106"/>
      <c r="R43" s="107"/>
      <c r="S43" s="108"/>
    </row>
    <row r="44" spans="1:19" ht="13.5" thickBot="1" x14ac:dyDescent="0.25">
      <c r="A44" s="109" t="s">
        <v>81</v>
      </c>
      <c r="B44" s="110"/>
      <c r="C44" s="111"/>
      <c r="D44" s="111"/>
      <c r="E44" s="112"/>
      <c r="F44" s="112"/>
      <c r="G44" s="112">
        <f>SUM(G5,G26,G36,G40)</f>
        <v>30</v>
      </c>
      <c r="H44" s="112"/>
      <c r="I44" s="112"/>
      <c r="J44" s="112">
        <f>SUM(J5,J26,J36,J40)</f>
        <v>42</v>
      </c>
      <c r="K44" s="112"/>
      <c r="L44" s="112"/>
      <c r="M44" s="112">
        <f>SUM(M5,M26,M36,M40)</f>
        <v>24</v>
      </c>
      <c r="N44" s="112"/>
      <c r="O44" s="112"/>
      <c r="P44" s="112">
        <f>SUM(P5,P26,P36,P40)</f>
        <v>29</v>
      </c>
      <c r="Q44" s="113">
        <f>Q40+Q36+Q26+Q14+Q6</f>
        <v>120</v>
      </c>
      <c r="R44" s="114"/>
      <c r="S44" s="115"/>
    </row>
    <row r="47" spans="1:19" ht="13.5" thickBot="1" x14ac:dyDescent="0.25"/>
    <row r="48" spans="1:19" ht="13.5" thickBot="1" x14ac:dyDescent="0.25">
      <c r="A48" s="66"/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9"/>
      <c r="S48" s="70"/>
    </row>
  </sheetData>
  <mergeCells count="18">
    <mergeCell ref="M3:M4"/>
    <mergeCell ref="P3:P4"/>
    <mergeCell ref="G3:G4"/>
    <mergeCell ref="D2:D4"/>
    <mergeCell ref="S2:S4"/>
    <mergeCell ref="Q2:Q4"/>
    <mergeCell ref="A1:S1"/>
    <mergeCell ref="E3:F3"/>
    <mergeCell ref="H3:I3"/>
    <mergeCell ref="R2:R4"/>
    <mergeCell ref="A2:A4"/>
    <mergeCell ref="B2:B4"/>
    <mergeCell ref="K3:L3"/>
    <mergeCell ref="N3:O3"/>
    <mergeCell ref="C2:C4"/>
    <mergeCell ref="E2:J2"/>
    <mergeCell ref="K2:P2"/>
    <mergeCell ref="J3:J4"/>
  </mergeCells>
  <phoneticPr fontId="3" type="noConversion"/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6" r:id="rId8"/>
    <hyperlink ref="B17" r:id="rId9"/>
    <hyperlink ref="B18" r:id="rId10"/>
    <hyperlink ref="B19" r:id="rId11"/>
    <hyperlink ref="B21" r:id="rId12" display="A szolgáltató vállalkozás"/>
    <hyperlink ref="B22" r:id="rId13"/>
    <hyperlink ref="B23" r:id="rId14"/>
    <hyperlink ref="B24" r:id="rId15"/>
    <hyperlink ref="B28" r:id="rId16"/>
    <hyperlink ref="B31" r:id="rId17"/>
    <hyperlink ref="B32" r:id="rId18"/>
    <hyperlink ref="B33" r:id="rId19"/>
    <hyperlink ref="B37" r:id="rId20"/>
    <hyperlink ref="B38" r:id="rId21"/>
    <hyperlink ref="B15" r:id="rId22" display="Projektvezetés"/>
    <hyperlink ref="B41" r:id="rId23" display="Egyedi projektvezetés (felzárkóztató) **"/>
    <hyperlink ref="B20" r:id="rId24"/>
    <hyperlink ref="B42" r:id="rId25"/>
  </hyperlinks>
  <printOptions horizontalCentered="1"/>
  <pageMargins left="0.3" right="0.32" top="0.32" bottom="0.24" header="0.23" footer="0.2"/>
  <pageSetup paperSize="9" scale="76" orientation="landscape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</vt:lpstr>
      <vt:lpstr>Mintatanterv!Nyomtatási_terület</vt:lpstr>
    </vt:vector>
  </TitlesOfParts>
  <Company>BKÁE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Pusztai Péter</cp:lastModifiedBy>
  <cp:lastPrinted>2012-07-10T07:32:36Z</cp:lastPrinted>
  <dcterms:created xsi:type="dcterms:W3CDTF">2005-04-29T12:05:18Z</dcterms:created>
  <dcterms:modified xsi:type="dcterms:W3CDTF">2017-11-27T10:16:27Z</dcterms:modified>
</cp:coreProperties>
</file>