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789" firstSheet="1" activeTab="1"/>
  </bookViews>
  <sheets>
    <sheet name="Új PSZ operatív tanterv" sheetId="10" state="hidden" r:id="rId1"/>
    <sheet name="Mintatanterv" sheetId="15" r:id="rId2"/>
    <sheet name="Információk" sheetId="13" r:id="rId3"/>
    <sheet name="Eredeti" sheetId="14" state="hidden" r:id="rId4"/>
  </sheets>
  <definedNames>
    <definedName name="_xlnm.Print_Titles" localSheetId="3">Eredeti!$1:$4</definedName>
    <definedName name="_xlnm.Print_Titles" localSheetId="0">'Új PSZ operatív tanterv'!$1:$4</definedName>
    <definedName name="_xlnm.Print_Area" localSheetId="2">Információk!$A$1:$A$41</definedName>
  </definedNames>
  <calcPr calcId="162913"/>
  <customWorkbookViews>
    <customWorkbookView name="Corvinus - Egyéni nézet" guid="{8E2701A8-13FB-459A-B489-4C37F2C712F8}" mergeInterval="0" personalView="1" maximized="1" xWindow="1" yWindow="1" windowWidth="1276" windowHeight="580" activeSheetId="3"/>
  </customWorkbookViews>
</workbook>
</file>

<file path=xl/calcChain.xml><?xml version="1.0" encoding="utf-8"?>
<calcChain xmlns="http://schemas.openxmlformats.org/spreadsheetml/2006/main">
  <c r="X90" i="15" l="1"/>
  <c r="X67" i="15"/>
  <c r="V69" i="15"/>
  <c r="U119" i="15" l="1"/>
  <c r="R119" i="15"/>
  <c r="O119" i="15"/>
  <c r="L119" i="15"/>
  <c r="I119" i="15"/>
  <c r="U118" i="15"/>
  <c r="R118" i="15"/>
  <c r="O118" i="15"/>
  <c r="L118" i="15"/>
  <c r="I118" i="15"/>
  <c r="X110" i="15"/>
  <c r="X108" i="15" s="1"/>
  <c r="V108" i="15"/>
  <c r="S108" i="15"/>
  <c r="J108" i="15"/>
  <c r="G108" i="15"/>
  <c r="V90" i="15"/>
  <c r="V89" i="15" s="1"/>
  <c r="S89" i="15"/>
  <c r="X79" i="15"/>
  <c r="V68" i="15"/>
  <c r="V67" i="15" s="1"/>
  <c r="S69" i="15"/>
  <c r="X48" i="15"/>
  <c r="X47" i="15"/>
  <c r="M46" i="15"/>
  <c r="G46" i="15"/>
  <c r="M45" i="15"/>
  <c r="G45" i="15"/>
  <c r="W25" i="15"/>
  <c r="V25" i="15"/>
  <c r="S25" i="15"/>
  <c r="P25" i="15"/>
  <c r="M25" i="15"/>
  <c r="J25" i="15"/>
  <c r="G25" i="15"/>
  <c r="X24" i="15"/>
  <c r="X7" i="15"/>
  <c r="W7" i="15"/>
  <c r="V7" i="15"/>
  <c r="S7" i="15"/>
  <c r="P7" i="15"/>
  <c r="M7" i="15"/>
  <c r="J7" i="15"/>
  <c r="G7" i="15"/>
  <c r="X6" i="15"/>
  <c r="P119" i="15" l="1"/>
  <c r="M119" i="15"/>
  <c r="W5" i="15"/>
  <c r="V5" i="15"/>
  <c r="J119" i="15"/>
  <c r="X69" i="15"/>
  <c r="X89" i="15"/>
  <c r="S68" i="15"/>
  <c r="X68" i="15" s="1"/>
  <c r="J5" i="15"/>
  <c r="G5" i="15"/>
  <c r="S5" i="15"/>
  <c r="X25" i="15"/>
  <c r="M118" i="15"/>
  <c r="V119" i="15"/>
  <c r="G119" i="15"/>
  <c r="S119" i="15"/>
  <c r="M5" i="15"/>
  <c r="G118" i="15"/>
  <c r="P5" i="15"/>
  <c r="J118" i="15"/>
  <c r="P118" i="15"/>
  <c r="V118" i="15"/>
  <c r="S67" i="15" l="1"/>
  <c r="X5" i="15"/>
  <c r="X119" i="15"/>
  <c r="S118" i="15" l="1"/>
  <c r="X118" i="15" s="1"/>
  <c r="J5" i="14"/>
  <c r="X6" i="14"/>
  <c r="G7" i="14"/>
  <c r="J7" i="14"/>
  <c r="M7" i="14"/>
  <c r="P7" i="14"/>
  <c r="S7" i="14"/>
  <c r="V7" i="14"/>
  <c r="X8" i="14"/>
  <c r="X11" i="14"/>
  <c r="X12" i="14"/>
  <c r="X14" i="14"/>
  <c r="X16" i="14"/>
  <c r="X18" i="14"/>
  <c r="X19" i="14"/>
  <c r="X20" i="14"/>
  <c r="X21" i="14"/>
  <c r="X22" i="14"/>
  <c r="X23" i="14"/>
  <c r="X24" i="14"/>
  <c r="X25" i="14"/>
  <c r="G26" i="14"/>
  <c r="G5" i="14"/>
  <c r="M26" i="14"/>
  <c r="X26" i="14" s="1"/>
  <c r="P26" i="14"/>
  <c r="P153" i="14" s="1"/>
  <c r="S26" i="14"/>
  <c r="S5" i="14"/>
  <c r="V26" i="14"/>
  <c r="G45" i="14"/>
  <c r="M45" i="14"/>
  <c r="X46" i="14"/>
  <c r="X47" i="14"/>
  <c r="X60" i="14"/>
  <c r="G62" i="14"/>
  <c r="G61" i="14"/>
  <c r="J62" i="14"/>
  <c r="J61" i="14" s="1"/>
  <c r="J99" i="14"/>
  <c r="M62" i="14"/>
  <c r="M61" i="14"/>
  <c r="P62" i="14"/>
  <c r="P61" i="14" s="1"/>
  <c r="P152" i="14" s="1"/>
  <c r="S63" i="14"/>
  <c r="S62" i="14"/>
  <c r="S61" i="14" s="1"/>
  <c r="S99" i="14"/>
  <c r="V63" i="14"/>
  <c r="V62" i="14" s="1"/>
  <c r="X71" i="14"/>
  <c r="J82" i="14"/>
  <c r="M82" i="14"/>
  <c r="P82" i="14"/>
  <c r="S83" i="14"/>
  <c r="S82" i="14"/>
  <c r="V83" i="14"/>
  <c r="V82" i="14" s="1"/>
  <c r="G99" i="14"/>
  <c r="V99" i="14"/>
  <c r="X99" i="14" s="1"/>
  <c r="X101" i="14"/>
  <c r="I152" i="14"/>
  <c r="L152" i="14"/>
  <c r="O152" i="14"/>
  <c r="R152" i="14"/>
  <c r="U152" i="14"/>
  <c r="I153" i="14"/>
  <c r="L153" i="14"/>
  <c r="O153" i="14"/>
  <c r="R153" i="14"/>
  <c r="U153" i="14"/>
  <c r="G157" i="14"/>
  <c r="J157" i="14"/>
  <c r="M157" i="14"/>
  <c r="P157" i="14"/>
  <c r="S157" i="14"/>
  <c r="S156" i="14" s="1"/>
  <c r="V158" i="14"/>
  <c r="V157" i="14" s="1"/>
  <c r="X159" i="14"/>
  <c r="G162" i="14"/>
  <c r="J162" i="14"/>
  <c r="J161" i="14" s="1"/>
  <c r="J165" i="14"/>
  <c r="M162" i="14"/>
  <c r="P162" i="14"/>
  <c r="S162" i="14"/>
  <c r="V162" i="14"/>
  <c r="X163" i="14"/>
  <c r="X164" i="14"/>
  <c r="G165" i="14"/>
  <c r="M165" i="14"/>
  <c r="M161" i="14" s="1"/>
  <c r="M156" i="14" s="1"/>
  <c r="P165" i="14"/>
  <c r="S165" i="14"/>
  <c r="S161" i="14"/>
  <c r="V165" i="14"/>
  <c r="X165" i="14" s="1"/>
  <c r="X166" i="14"/>
  <c r="X167" i="14"/>
  <c r="G169" i="14"/>
  <c r="M169" i="14"/>
  <c r="P169" i="14"/>
  <c r="S169" i="14"/>
  <c r="X170" i="14"/>
  <c r="J171" i="14"/>
  <c r="J169" i="14" s="1"/>
  <c r="V171" i="14"/>
  <c r="V169" i="14" s="1"/>
  <c r="X172" i="14"/>
  <c r="G179" i="14"/>
  <c r="J179" i="14"/>
  <c r="M179" i="14"/>
  <c r="P179" i="14"/>
  <c r="S179" i="14"/>
  <c r="V180" i="14"/>
  <c r="V179" i="14" s="1"/>
  <c r="X181" i="14"/>
  <c r="G184" i="14"/>
  <c r="J184" i="14"/>
  <c r="X184" i="14" s="1"/>
  <c r="M184" i="14"/>
  <c r="P184" i="14"/>
  <c r="S184" i="14"/>
  <c r="S183" i="14" s="1"/>
  <c r="S178" i="14" s="1"/>
  <c r="V184" i="14"/>
  <c r="X185" i="14"/>
  <c r="X186" i="14"/>
  <c r="G187" i="14"/>
  <c r="X187" i="14" s="1"/>
  <c r="J187" i="14"/>
  <c r="M187" i="14"/>
  <c r="M183" i="14"/>
  <c r="P187" i="14"/>
  <c r="P183" i="14" s="1"/>
  <c r="P178" i="14" s="1"/>
  <c r="S187" i="14"/>
  <c r="V187" i="14"/>
  <c r="X188" i="14"/>
  <c r="X189" i="14"/>
  <c r="G191" i="14"/>
  <c r="M191" i="14"/>
  <c r="P191" i="14"/>
  <c r="X192" i="14"/>
  <c r="J193" i="14"/>
  <c r="J191" i="14"/>
  <c r="S193" i="14"/>
  <c r="S191" i="14" s="1"/>
  <c r="V193" i="14"/>
  <c r="V191" i="14"/>
  <c r="X194" i="14"/>
  <c r="V63" i="10"/>
  <c r="V62" i="10" s="1"/>
  <c r="V61" i="10" s="1"/>
  <c r="V26" i="10"/>
  <c r="V83" i="10"/>
  <c r="V82" i="10" s="1"/>
  <c r="V7" i="10"/>
  <c r="V99" i="10"/>
  <c r="S83" i="10"/>
  <c r="S82" i="10"/>
  <c r="J82" i="10"/>
  <c r="X82" i="10" s="1"/>
  <c r="M82" i="10"/>
  <c r="P82" i="10"/>
  <c r="X164" i="10"/>
  <c r="X163" i="10"/>
  <c r="V171" i="10"/>
  <c r="V169" i="10" s="1"/>
  <c r="J171" i="10"/>
  <c r="X170" i="10"/>
  <c r="X192" i="10"/>
  <c r="V165" i="10"/>
  <c r="S165" i="10"/>
  <c r="P165" i="10"/>
  <c r="M165" i="10"/>
  <c r="J165" i="10"/>
  <c r="G165" i="10"/>
  <c r="V187" i="10"/>
  <c r="S187" i="10"/>
  <c r="P187" i="10"/>
  <c r="M187" i="10"/>
  <c r="J187" i="10"/>
  <c r="G187" i="10"/>
  <c r="J193" i="10"/>
  <c r="J191" i="10"/>
  <c r="S193" i="10"/>
  <c r="S191" i="10" s="1"/>
  <c r="V193" i="10"/>
  <c r="V191" i="10" s="1"/>
  <c r="G191" i="10"/>
  <c r="M191" i="10"/>
  <c r="P191" i="10"/>
  <c r="X189" i="10"/>
  <c r="X71" i="10"/>
  <c r="S63" i="10"/>
  <c r="X63" i="10" s="1"/>
  <c r="X172" i="10"/>
  <c r="X194" i="10"/>
  <c r="X188" i="10"/>
  <c r="X186" i="10"/>
  <c r="X185" i="10"/>
  <c r="G184" i="10"/>
  <c r="G183" i="10" s="1"/>
  <c r="J184" i="10"/>
  <c r="J183" i="10" s="1"/>
  <c r="M184" i="10"/>
  <c r="M183" i="10" s="1"/>
  <c r="M178" i="10" s="1"/>
  <c r="M179" i="10"/>
  <c r="P184" i="10"/>
  <c r="P183" i="10" s="1"/>
  <c r="P179" i="10"/>
  <c r="S184" i="10"/>
  <c r="S183" i="10" s="1"/>
  <c r="S179" i="10"/>
  <c r="V184" i="10"/>
  <c r="V183" i="10" s="1"/>
  <c r="X181" i="10"/>
  <c r="V180" i="10"/>
  <c r="X180" i="10"/>
  <c r="G179" i="10"/>
  <c r="J179" i="10"/>
  <c r="S169" i="10"/>
  <c r="P169" i="10"/>
  <c r="M169" i="10"/>
  <c r="G169" i="10"/>
  <c r="G157" i="10"/>
  <c r="G162" i="10"/>
  <c r="G161" i="10" s="1"/>
  <c r="G156" i="10" s="1"/>
  <c r="J157" i="10"/>
  <c r="X157" i="10" s="1"/>
  <c r="J162" i="10"/>
  <c r="J161" i="10" s="1"/>
  <c r="M157" i="10"/>
  <c r="M162" i="10"/>
  <c r="M161" i="10" s="1"/>
  <c r="M156" i="10" s="1"/>
  <c r="P157" i="10"/>
  <c r="P162" i="10"/>
  <c r="P161" i="10" s="1"/>
  <c r="P156" i="10" s="1"/>
  <c r="S157" i="10"/>
  <c r="S162" i="10"/>
  <c r="S161" i="10" s="1"/>
  <c r="V158" i="10"/>
  <c r="V157" i="10"/>
  <c r="V162" i="10"/>
  <c r="V161" i="10" s="1"/>
  <c r="S7" i="10"/>
  <c r="S153" i="10" s="1"/>
  <c r="S26" i="10"/>
  <c r="S99" i="10"/>
  <c r="P7" i="10"/>
  <c r="P153" i="10" s="1"/>
  <c r="P26" i="10"/>
  <c r="G26" i="10"/>
  <c r="G5" i="10"/>
  <c r="J5" i="10"/>
  <c r="M7" i="10"/>
  <c r="M153" i="10" s="1"/>
  <c r="M26" i="10"/>
  <c r="G7" i="10"/>
  <c r="G153" i="10"/>
  <c r="G99" i="10"/>
  <c r="I153" i="10"/>
  <c r="J7" i="10"/>
  <c r="J153" i="10"/>
  <c r="J99" i="10"/>
  <c r="L153" i="10"/>
  <c r="O153" i="10"/>
  <c r="R153" i="10"/>
  <c r="U153" i="10"/>
  <c r="P62" i="10"/>
  <c r="P61" i="10" s="1"/>
  <c r="M62" i="10"/>
  <c r="M61" i="10" s="1"/>
  <c r="M152" i="10" s="1"/>
  <c r="J62" i="10"/>
  <c r="J61" i="10" s="1"/>
  <c r="J152" i="10" s="1"/>
  <c r="G62" i="10"/>
  <c r="G61" i="10"/>
  <c r="X167" i="10"/>
  <c r="X166" i="10"/>
  <c r="X159" i="10"/>
  <c r="X101" i="10"/>
  <c r="I152" i="10"/>
  <c r="L152" i="10"/>
  <c r="O152" i="10"/>
  <c r="R152" i="10"/>
  <c r="U152" i="10"/>
  <c r="X47" i="10"/>
  <c r="X60" i="10"/>
  <c r="X22" i="10"/>
  <c r="X6" i="10"/>
  <c r="X25" i="10"/>
  <c r="X46" i="10"/>
  <c r="G45" i="10"/>
  <c r="M45" i="10"/>
  <c r="X45" i="10" s="1"/>
  <c r="X24" i="10"/>
  <c r="X23" i="10"/>
  <c r="X21" i="10"/>
  <c r="X20" i="10"/>
  <c r="X19" i="10"/>
  <c r="X18" i="10"/>
  <c r="X16" i="10"/>
  <c r="X14" i="10"/>
  <c r="X12" i="10"/>
  <c r="X11" i="10"/>
  <c r="X8" i="10"/>
  <c r="V179" i="10"/>
  <c r="G161" i="14"/>
  <c r="P5" i="14"/>
  <c r="X63" i="14"/>
  <c r="G153" i="14"/>
  <c r="X193" i="14"/>
  <c r="M5" i="10"/>
  <c r="X158" i="10"/>
  <c r="J169" i="10"/>
  <c r="X26" i="10"/>
  <c r="X158" i="14"/>
  <c r="G152" i="14"/>
  <c r="J153" i="14"/>
  <c r="V178" i="10" l="1"/>
  <c r="X82" i="14"/>
  <c r="V5" i="14"/>
  <c r="X162" i="14"/>
  <c r="G183" i="14"/>
  <c r="X191" i="14"/>
  <c r="S152" i="14"/>
  <c r="S153" i="14"/>
  <c r="X7" i="14"/>
  <c r="V161" i="14"/>
  <c r="S62" i="10"/>
  <c r="S61" i="10" s="1"/>
  <c r="X171" i="10"/>
  <c r="M178" i="14"/>
  <c r="X45" i="14"/>
  <c r="P5" i="10"/>
  <c r="X99" i="10"/>
  <c r="S156" i="10"/>
  <c r="J156" i="10"/>
  <c r="J178" i="10"/>
  <c r="P178" i="10"/>
  <c r="X187" i="10"/>
  <c r="X165" i="10"/>
  <c r="V183" i="14"/>
  <c r="P161" i="14"/>
  <c r="P156" i="14" s="1"/>
  <c r="V156" i="14"/>
  <c r="M152" i="14"/>
  <c r="V152" i="10"/>
  <c r="V178" i="14"/>
  <c r="X62" i="14"/>
  <c r="V61" i="14"/>
  <c r="V152" i="14" s="1"/>
  <c r="X169" i="10"/>
  <c r="X61" i="10"/>
  <c r="V156" i="10"/>
  <c r="X156" i="10" s="1"/>
  <c r="S178" i="10"/>
  <c r="G178" i="10"/>
  <c r="X183" i="10"/>
  <c r="X191" i="10"/>
  <c r="X161" i="10"/>
  <c r="X169" i="14"/>
  <c r="J156" i="14"/>
  <c r="X157" i="14"/>
  <c r="V5" i="10"/>
  <c r="X193" i="10"/>
  <c r="X7" i="10"/>
  <c r="M153" i="14"/>
  <c r="G178" i="14"/>
  <c r="G156" i="14"/>
  <c r="X156" i="14" s="1"/>
  <c r="X179" i="10"/>
  <c r="X162" i="10"/>
  <c r="P152" i="10"/>
  <c r="X171" i="14"/>
  <c r="S5" i="10"/>
  <c r="X5" i="10" s="1"/>
  <c r="J183" i="14"/>
  <c r="J178" i="14" s="1"/>
  <c r="V153" i="10"/>
  <c r="X153" i="10" s="1"/>
  <c r="X179" i="14"/>
  <c r="X62" i="10"/>
  <c r="X180" i="14"/>
  <c r="V153" i="14"/>
  <c r="X184" i="10"/>
  <c r="J152" i="14"/>
  <c r="G152" i="10"/>
  <c r="S152" i="10"/>
  <c r="M5" i="14"/>
  <c r="X5" i="14" s="1"/>
  <c r="X153" i="14" l="1"/>
  <c r="X161" i="14"/>
  <c r="X152" i="10"/>
  <c r="X178" i="14"/>
  <c r="X152" i="14"/>
  <c r="X178" i="10"/>
  <c r="X183" i="14"/>
  <c r="X61" i="14"/>
</calcChain>
</file>

<file path=xl/sharedStrings.xml><?xml version="1.0" encoding="utf-8"?>
<sst xmlns="http://schemas.openxmlformats.org/spreadsheetml/2006/main" count="2329" uniqueCount="583">
  <si>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</si>
  <si>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</si>
  <si>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</si>
  <si>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</si>
  <si>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</si>
  <si>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</si>
  <si>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</si>
  <si>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</si>
  <si>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</si>
  <si>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</si>
  <si>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</si>
  <si>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</si>
  <si>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</si>
  <si>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</si>
  <si>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</si>
  <si>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</si>
  <si>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</si>
  <si>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</si>
  <si>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</si>
  <si>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</si>
  <si>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</si>
  <si>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</si>
  <si>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</si>
  <si>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</si>
  <si>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</si>
  <si>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</si>
  <si>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</si>
  <si>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</si>
  <si>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</si>
  <si>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</si>
  <si>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</si>
  <si>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</si>
  <si>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</si>
  <si>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</si>
  <si>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</si>
  <si>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</si>
  <si>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</si>
  <si>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</si>
  <si>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</si>
  <si>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</si>
  <si>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</si>
  <si>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</si>
  <si>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</si>
  <si>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</si>
  <si>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</si>
  <si>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</si>
  <si>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</si>
  <si>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</si>
  <si>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</si>
  <si>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</si>
  <si>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</si>
  <si>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</si>
  <si>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</si>
  <si>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</si>
  <si>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</si>
  <si>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</si>
  <si>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</si>
  <si>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</si>
  <si>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</si>
  <si>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</si>
  <si>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</si>
  <si>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</si>
  <si>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</si>
  <si>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</si>
  <si>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</si>
  <si>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</si>
  <si>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</si>
  <si>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</si>
  <si>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</si>
  <si>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</si>
  <si>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</si>
  <si>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</si>
  <si>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</si>
  <si>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</si>
  <si>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</si>
  <si>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</si>
  <si>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</si>
  <si>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</si>
  <si>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</si>
  <si>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</si>
  <si>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</si>
  <si>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</si>
  <si>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</si>
  <si>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</si>
  <si>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</si>
  <si>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</si>
  <si>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</si>
  <si>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</si>
  <si>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</si>
  <si>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</si>
  <si>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</si>
  <si>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</si>
  <si>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</si>
  <si>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</si>
  <si>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</si>
  <si>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</si>
  <si>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</si>
  <si>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</si>
  <si>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</si>
  <si>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</si>
  <si>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</si>
  <si>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</si>
  <si>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</si>
  <si>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</si>
  <si>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</si>
  <si>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</si>
  <si>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</si>
  <si>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</si>
  <si>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</si>
  <si>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</si>
  <si>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</si>
  <si>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</si>
  <si>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</si>
  <si>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</si>
  <si>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</si>
  <si>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</si>
  <si>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</si>
  <si>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</si>
  <si>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</si>
  <si>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</si>
  <si>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</si>
  <si>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</si>
  <si>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</si>
  <si>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</si>
  <si>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</si>
  <si>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</si>
  <si>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</si>
  <si>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</si>
  <si>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</si>
  <si>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</si>
  <si>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</si>
  <si>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</si>
  <si>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</si>
  <si>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</si>
  <si>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</si>
  <si>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</si>
  <si>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</si>
  <si>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</si>
  <si>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</si>
  <si>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</si>
  <si>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</si>
  <si>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</si>
  <si>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</si>
  <si>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</si>
  <si>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</si>
  <si>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</si>
  <si>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</si>
  <si>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</si>
  <si>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</si>
  <si>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</si>
  <si>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</si>
  <si>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</si>
  <si>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</si>
  <si>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</si>
  <si>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</si>
  <si>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</si>
  <si>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</si>
  <si>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</si>
  <si>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</si>
  <si>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</si>
  <si>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</si>
  <si>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</si>
  <si>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</si>
  <si>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</si>
  <si>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</si>
  <si>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</si>
  <si>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</si>
  <si>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</si>
  <si>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</si>
  <si>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</si>
  <si>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</si>
  <si>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</si>
  <si>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</si>
  <si>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</si>
  <si>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</si>
  <si>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</si>
  <si>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</si>
  <si>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</si>
  <si>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</si>
  <si>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</si>
  <si>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</si>
  <si>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</si>
  <si>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</si>
  <si>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</si>
  <si>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</si>
  <si>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</si>
  <si>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</si>
  <si>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</si>
  <si>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</si>
  <si>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</si>
  <si>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</si>
  <si>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</si>
  <si>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</si>
  <si>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</si>
  <si>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</si>
  <si>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</si>
  <si>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</si>
  <si>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</si>
  <si>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</si>
  <si>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</si>
  <si>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</si>
  <si>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</si>
  <si>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</si>
  <si>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</si>
  <si>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</si>
  <si>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</si>
  <si>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</si>
  <si>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</si>
  <si>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</si>
  <si>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</si>
  <si>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</si>
  <si>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</si>
  <si>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</si>
  <si>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</si>
  <si>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</si>
  <si>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</si>
  <si>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</si>
  <si>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</si>
  <si>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</si>
  <si>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</si>
  <si>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</si>
  <si>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</si>
  <si>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</si>
  <si>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</si>
  <si>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</si>
  <si>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</si>
  <si>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</si>
  <si>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</si>
  <si>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</si>
  <si>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</si>
  <si>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</si>
  <si>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</si>
  <si>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</si>
  <si>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</si>
  <si>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</si>
  <si>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</si>
  <si>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</si>
  <si>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</si>
  <si>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</si>
  <si>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</si>
  <si>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</si>
  <si>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</si>
  <si>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</si>
  <si>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</si>
  <si>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</si>
  <si>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</si>
  <si>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</si>
  <si>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</si>
  <si>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</si>
  <si>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</si>
  <si>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</si>
  <si>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</si>
  <si>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</si>
  <si>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</si>
  <si>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</si>
  <si>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</si>
  <si>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</si>
  <si>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</si>
  <si>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</si>
  <si>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</si>
  <si>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</si>
  <si>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</si>
  <si>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</si>
  <si>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</si>
  <si>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</si>
  <si>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</si>
  <si>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</si>
  <si>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</si>
  <si>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</si>
  <si>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</si>
  <si>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</si>
  <si>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</si>
  <si>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</si>
  <si>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</si>
  <si>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</si>
  <si>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</si>
  <si>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</si>
  <si>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</si>
  <si>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</si>
  <si>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</si>
  <si>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</si>
  <si>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</si>
  <si>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</si>
  <si>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</si>
  <si>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</si>
  <si>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</si>
  <si>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</si>
  <si>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</si>
  <si>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</si>
  <si>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</si>
  <si>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</si>
  <si>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</si>
  <si>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</si>
  <si>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</si>
  <si>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</si>
  <si>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</si>
  <si>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</si>
  <si>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</si>
  <si>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</si>
  <si>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</si>
  <si>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</si>
  <si>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</si>
  <si>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</si>
  <si>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</si>
  <si>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</si>
  <si>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</si>
  <si>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</si>
  <si>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</si>
  <si>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</si>
  <si>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</si>
  <si>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</si>
  <si>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</si>
  <si>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</si>
  <si>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</si>
  <si>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</si>
  <si>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</si>
  <si>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</si>
  <si>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</si>
  <si>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</si>
  <si>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</si>
  <si>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</si>
  <si>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</si>
  <si>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</si>
  <si>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</si>
  <si>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</si>
  <si>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</si>
  <si>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</si>
  <si>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</si>
  <si>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</si>
  <si>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</si>
  <si>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</si>
  <si>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</si>
  <si>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</si>
  <si>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</si>
  <si>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</si>
  <si>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</si>
  <si>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</si>
  <si>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</si>
  <si>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</si>
  <si>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</si>
  <si>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</si>
  <si>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</si>
  <si>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</si>
  <si>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</si>
  <si>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</si>
  <si>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</si>
  <si>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strike/>
        <u/>
        <sz val="10"/>
        <color indexed="10"/>
        <rFont val="Arial"/>
        <family val="2"/>
        <charset val="238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</si>
  <si>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</si>
  <si>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</si>
  <si>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</si>
  <si>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</si>
  <si>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  <charset val="238"/>
      </rPr>
      <t>és Pénzügyi számvitel I.</t>
    </r>
  </si>
  <si>
    <r>
      <t>Számvitel alapjai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</si>
  <si>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  <charset val="238"/>
      </rPr>
      <t>Pénzügyi számvitel II.</t>
    </r>
  </si>
  <si>
    <r>
      <t xml:space="preserve">Pénzügyi számvitel II. és </t>
    </r>
    <r>
      <rPr>
        <sz val="10"/>
        <rFont val="Arial"/>
        <family val="2"/>
        <charset val="238"/>
      </rPr>
      <t>Pénzügyi-számviteli infiormatika I.</t>
    </r>
  </si>
  <si>
    <r>
      <t>Számvitel alapjai</t>
    </r>
    <r>
      <rPr>
        <sz val="10"/>
        <color indexed="10"/>
        <rFont val="Arial"/>
        <family val="2"/>
        <charset val="238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</si>
  <si>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</si>
  <si>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</si>
  <si>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</si>
  <si>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</si>
  <si>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</si>
  <si>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</si>
  <si>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</si>
  <si>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</si>
  <si>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</si>
  <si>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</si>
  <si>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  <charset val="238"/>
      </rPr>
      <t xml:space="preserve"> </t>
    </r>
    <r>
      <rPr>
        <b/>
        <sz val="9"/>
        <color indexed="57"/>
        <rFont val="Arial"/>
        <family val="2"/>
        <charset val="238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</si>
  <si>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</si>
  <si>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</si>
  <si>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</si>
  <si>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</si>
  <si>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</si>
  <si>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</si>
  <si>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  <charset val="238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</si>
  <si>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  <charset val="238"/>
      </rPr>
      <t xml:space="preserve">21 </t>
    </r>
    <r>
      <rPr>
        <b/>
        <sz val="12"/>
        <color indexed="8"/>
        <rFont val="Arial"/>
        <family val="2"/>
        <charset val="238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</si>
  <si>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</si>
  <si>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</si>
  <si>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</si>
  <si>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</si>
  <si>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  <charset val="238"/>
      </rPr>
      <t xml:space="preserve">21 </t>
    </r>
    <r>
      <rPr>
        <b/>
        <sz val="12"/>
        <color indexed="8"/>
        <rFont val="Arial"/>
        <family val="2"/>
        <charset val="238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</si>
  <si>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</si>
  <si>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</si>
  <si>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</si>
  <si>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</si>
  <si>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</si>
  <si>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</si>
  <si>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</si>
  <si>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</si>
  <si>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</si>
  <si>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</si>
  <si>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</si>
  <si>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</si>
  <si>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</si>
  <si>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</si>
  <si>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</si>
  <si>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</si>
  <si>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</si>
  <si>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</si>
  <si>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</si>
  <si>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</si>
  <si>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</si>
  <si>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</si>
  <si>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Az Európai Uniós Belső Piac</t>
  </si>
  <si>
    <t>2JO11NAK05B</t>
  </si>
  <si>
    <t>2SP72NAK01B</t>
  </si>
  <si>
    <t>4MA23NAK02B</t>
  </si>
  <si>
    <t>4OP13NAK20B</t>
  </si>
  <si>
    <t>4ST14NAK02B</t>
  </si>
  <si>
    <t>Információrendszerek</t>
  </si>
  <si>
    <t>7PE20NAK09B</t>
  </si>
  <si>
    <t>Magatartástud. és Kommunikációelm. Int.</t>
  </si>
  <si>
    <t>Mikroökonómia</t>
  </si>
  <si>
    <t>2PU51NBK01B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</si>
  <si>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</si>
  <si>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</si>
  <si>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</si>
  <si>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</si>
  <si>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  <charset val="238"/>
      </rPr>
      <t xml:space="preserve"> 3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</si>
  <si>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</si>
  <si>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</si>
  <si>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</si>
  <si>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</si>
  <si>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</si>
  <si>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</si>
  <si>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Vezetői számvitel</t>
  </si>
  <si>
    <t>Bankismeretek</t>
  </si>
  <si>
    <t>Sugár András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</si>
  <si>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</si>
  <si>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</si>
  <si>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</si>
  <si>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</si>
  <si>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</si>
  <si>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</si>
  <si>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</si>
  <si>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</si>
  <si>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 xml:space="preserve">Szervezeti magatartás </t>
  </si>
  <si>
    <t>Matematikai alapok I.</t>
  </si>
  <si>
    <t>Matematikai alapok II.</t>
  </si>
  <si>
    <t>Gazdaságmatematika</t>
  </si>
  <si>
    <t>4OP13NAK07B (csak PSZ szakon ezen a kódon)</t>
  </si>
  <si>
    <t xml:space="preserve">4MA12NAK47B Matematika II. és 4ST14NAK02B Statisztika I. </t>
  </si>
  <si>
    <t>( 3 )</t>
  </si>
  <si>
    <t>Szervezeti magatartás tanszék - DSG</t>
  </si>
  <si>
    <t>Varga Erzsébet</t>
  </si>
  <si>
    <t>x</t>
  </si>
  <si>
    <t>Gazdasági jog</t>
  </si>
  <si>
    <t>2VL60NBK10B</t>
  </si>
  <si>
    <t>Vas Réka</t>
  </si>
  <si>
    <t>Szántó Zoltán</t>
  </si>
  <si>
    <t xml:space="preserve">4ST14NAK25B </t>
  </si>
  <si>
    <t>4ST14NAK05B  (csak PSZ szakon ezen a kódon)</t>
  </si>
  <si>
    <t>u.a.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</si>
  <si>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</si>
  <si>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</si>
  <si>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</si>
  <si>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</si>
  <si>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2BE52NDK06B</t>
  </si>
  <si>
    <t>Bodnár Éva</t>
  </si>
  <si>
    <t xml:space="preserve"> Makroökonómia</t>
  </si>
  <si>
    <t>4MA23NAK13B             VAGY               4MA23NAK02B</t>
  </si>
  <si>
    <t>Számonkérés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</si>
  <si>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</si>
  <si>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</si>
  <si>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</si>
  <si>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</si>
  <si>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</si>
  <si>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Pénzügyi esettanulmányok</t>
  </si>
  <si>
    <r>
      <t>6</t>
    </r>
    <r>
      <rPr>
        <sz val="10"/>
        <rFont val="Arial"/>
        <family val="2"/>
        <charset val="238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</si>
  <si>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Éves beszámoló elemzése</t>
  </si>
  <si>
    <t>2BE52NDK07B</t>
  </si>
  <si>
    <t>2BE52NDK08B</t>
  </si>
  <si>
    <t>2SA53NAK04B</t>
  </si>
  <si>
    <t>Kengyel Ákos</t>
  </si>
  <si>
    <t>Nemzetközi tanulmányok Intézet</t>
  </si>
  <si>
    <t>Solymosi Tamás</t>
  </si>
  <si>
    <t>Gazdasági Jogi Tanszék</t>
  </si>
  <si>
    <t>Walter György</t>
  </si>
  <si>
    <t>Befektetések és Vállalati Pénzügy Tsz. -DSG</t>
  </si>
  <si>
    <t>Matyusz Zsolt</t>
  </si>
  <si>
    <t>Marjainé Szerényi Zsuzsanna</t>
  </si>
  <si>
    <t>7NK40NGK89B</t>
  </si>
  <si>
    <t>Makara Tamás</t>
  </si>
  <si>
    <t>Vladár Csaba</t>
  </si>
  <si>
    <t>Kazainé Ónodi Annamária</t>
  </si>
  <si>
    <t>2BE52NAK04B</t>
  </si>
  <si>
    <t>Vállalati pénzügyek (IMP-SPM)</t>
  </si>
  <si>
    <t>2BE52NAK01B vagy 2BE52NAK04B vagy 2BE52NAK08B</t>
  </si>
  <si>
    <t>Vállalati pénzügyek vagy Vállalati pénzügyek (IMP-SPM) vagy Vállalati pénzügyek (IMP-SKM)</t>
  </si>
  <si>
    <t>2SZ31NAK02B</t>
  </si>
  <si>
    <t>Informatika I.</t>
  </si>
  <si>
    <t>Intézményi Közgazdaságtan</t>
  </si>
  <si>
    <t>Hámori Balázs</t>
  </si>
  <si>
    <t>Lakatos László Péter</t>
  </si>
  <si>
    <t>Zsóka Ágnes</t>
  </si>
  <si>
    <t>(4)</t>
  </si>
  <si>
    <t>Döntési technikák - Betriebswirtschaftliche Entscheidungstheorie</t>
  </si>
  <si>
    <t>2SZ53NDK10B</t>
  </si>
  <si>
    <t>4OG33NAV27B</t>
  </si>
  <si>
    <t>Gazdaságföldrajz, Geoökönómia és Fenntartható Fejlődés</t>
  </si>
  <si>
    <t>Kiss Csaba</t>
  </si>
  <si>
    <t>Czoboly Gergely</t>
  </si>
  <si>
    <t>Metzinger Péter</t>
  </si>
  <si>
    <t>Bán Dániel</t>
  </si>
  <si>
    <t>Reizingerné Ducsai Anita</t>
  </si>
  <si>
    <t>Kovács Dániel Máté</t>
  </si>
  <si>
    <t>Török Gábor</t>
  </si>
  <si>
    <t>2BE52NAV02B</t>
  </si>
  <si>
    <t>2SA53NAK01B
+ 2SA53NCK04B</t>
  </si>
  <si>
    <t>Számvitel alapjai + Pénzügyi számvitel I.</t>
  </si>
  <si>
    <t xml:space="preserve">I. évfolyam </t>
  </si>
  <si>
    <t xml:space="preserve">II. évfolyam </t>
  </si>
  <si>
    <t>Kötelezően választható tárgyak összesen (PÉNZÜGY SPECIALIZÁCIÓ ESETÉN)</t>
  </si>
  <si>
    <t>Kötelezően választható tárgyak összesen (SZÁMVITEL SPECIALIZÁCIÓ ESETÉN)</t>
  </si>
  <si>
    <t>Kötelezően választható szakmai tárgyak PÉNZÜGY SPECIALIZÁCIÓ</t>
  </si>
  <si>
    <t>Kötelezően választható szakmai tárgyak SZÁMVITEL SPECIALIZÁCIÓ</t>
  </si>
  <si>
    <t>Pénzügy specializáció</t>
  </si>
  <si>
    <t>Számvitel specializáció</t>
  </si>
  <si>
    <t>Specializációválasztáshoz szükséges tárgyak (az összes kötelező tárgy mellett)</t>
  </si>
  <si>
    <t>Specializációválasztáskor a számvitel specializációra kerülés feltételéül a következõ négy tárgy teljesítését írjuk elõ:</t>
  </si>
  <si>
    <t>x - Pénzügy specializáció</t>
  </si>
  <si>
    <t>PÉNZÜGY SPECIALIZÁCIÓ</t>
  </si>
  <si>
    <t>SZÁMVITEL SPECIALIZÁCIÓ</t>
  </si>
  <si>
    <t>Szakszeminárium I.</t>
  </si>
  <si>
    <t>Szakszeminárium II.</t>
  </si>
  <si>
    <t xml:space="preserve">K </t>
  </si>
  <si>
    <t>Szabó Lajos György</t>
  </si>
  <si>
    <t>Kürty Gábor</t>
  </si>
  <si>
    <t>Adorján Csaba</t>
  </si>
  <si>
    <t>Veit József</t>
  </si>
  <si>
    <t>Operációkutatás és Aktuáriustudományok Tsz.</t>
  </si>
  <si>
    <t>Összehasonlító és Intézményi Gazdaságtan Tsz</t>
  </si>
  <si>
    <t>4MA12NAK01B (csak PSZ szakon ezen a kódon)</t>
  </si>
  <si>
    <t>4MA12NAK08B (csak PSZ szakon ezen a kódon)</t>
  </si>
  <si>
    <t>2JO11NAK12B</t>
  </si>
  <si>
    <t>Adózási alapok</t>
  </si>
  <si>
    <t>Baksa-Haskó Gabriella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</si>
  <si>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</si>
  <si>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</si>
  <si>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</si>
  <si>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</si>
  <si>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</si>
  <si>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2SZ53NDK11B</t>
  </si>
  <si>
    <t>Madar László</t>
  </si>
  <si>
    <t>Pénzügy és számvitel szak 2018/19. operatív tanterve</t>
  </si>
  <si>
    <t>Palágyi Zoltán</t>
  </si>
  <si>
    <t>Analízis</t>
  </si>
  <si>
    <t>Marketing Tsz.-DSG</t>
  </si>
  <si>
    <t>Puhle Michael</t>
  </si>
  <si>
    <t>Gáspár Judit</t>
  </si>
  <si>
    <t>Lovas Anita</t>
  </si>
  <si>
    <t>4MA12NAK63B</t>
  </si>
  <si>
    <t>4MA12NAK64B</t>
  </si>
  <si>
    <t>Valószínűségszámítás</t>
  </si>
  <si>
    <t>4MA23NAK16B</t>
  </si>
  <si>
    <t>Misz József</t>
  </si>
  <si>
    <t>4MA23NAK14B</t>
  </si>
  <si>
    <t xml:space="preserve">Varga Gergely </t>
  </si>
  <si>
    <t>2SZ53NDK12B</t>
  </si>
  <si>
    <t>2SZ53NDK13B</t>
  </si>
  <si>
    <t>Vaszkun Balázs</t>
  </si>
  <si>
    <t>Vezetés és Szervezés Tsz.</t>
  </si>
  <si>
    <t>4EE21NAV01B</t>
  </si>
  <si>
    <t>A munkaerőpiac és munkaszervezet közgazdaságtana</t>
  </si>
  <si>
    <t>Munkagazdaságtan Központ</t>
  </si>
  <si>
    <t>Lőrincz László</t>
  </si>
  <si>
    <t>2BE52NAK14B</t>
  </si>
  <si>
    <t>2BE52NAK15B</t>
  </si>
  <si>
    <t>2PU51NAK05B</t>
  </si>
  <si>
    <t>2PU51NAK06B</t>
  </si>
  <si>
    <t>Az alábbi tárgyakból 10 kreditet kell teljesíteni</t>
  </si>
  <si>
    <t>Befektetések és Vállalati Pénzügy</t>
  </si>
  <si>
    <r>
      <t xml:space="preserve">Vállalatgazdaságtan </t>
    </r>
    <r>
      <rPr>
        <u/>
        <vertAlign val="superscript"/>
        <sz val="11"/>
        <color indexed="12"/>
        <rFont val="Arial"/>
        <family val="2"/>
        <charset val="238"/>
      </rPr>
      <t>1</t>
    </r>
  </si>
  <si>
    <r>
      <t xml:space="preserve">Makroökonómia </t>
    </r>
    <r>
      <rPr>
        <u/>
        <vertAlign val="superscript"/>
        <sz val="11"/>
        <color indexed="12"/>
        <rFont val="Arial"/>
        <family val="2"/>
        <charset val="238"/>
      </rPr>
      <t>2</t>
    </r>
  </si>
  <si>
    <r>
      <t xml:space="preserve">Marketing </t>
    </r>
    <r>
      <rPr>
        <u/>
        <vertAlign val="superscript"/>
        <sz val="11"/>
        <color indexed="12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</si>
  <si>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1"/>
        <color indexed="12"/>
        <rFont val="Arial"/>
        <family val="2"/>
        <charset val="238"/>
      </rPr>
      <t>1</t>
    </r>
  </si>
  <si>
    <r>
      <t xml:space="preserve">Szervezeti magatartás </t>
    </r>
    <r>
      <rPr>
        <u/>
        <vertAlign val="superscript"/>
        <sz val="11"/>
        <color indexed="17"/>
        <rFont val="Arial"/>
        <family val="2"/>
        <charset val="238"/>
      </rPr>
      <t>1</t>
    </r>
  </si>
  <si>
    <r>
      <t xml:space="preserve">Betriebswirtschaftliche Entscheidungstheorie </t>
    </r>
    <r>
      <rPr>
        <u/>
        <vertAlign val="superscript"/>
        <sz val="11"/>
        <color indexed="12"/>
        <rFont val="Arial"/>
        <family val="2"/>
        <charset val="238"/>
      </rPr>
      <t xml:space="preserve"> 1</t>
    </r>
  </si>
  <si>
    <r>
      <t>Nemzetközi kereskedelem</t>
    </r>
    <r>
      <rPr>
        <b/>
        <sz val="11"/>
        <color theme="1"/>
        <rFont val="Times New Roman"/>
        <family val="1"/>
        <charset val="238"/>
      </rPr>
      <t xml:space="preserve"> </t>
    </r>
  </si>
  <si>
    <r>
      <t>Nemzetközi makroökonómia</t>
    </r>
    <r>
      <rPr>
        <b/>
        <sz val="11"/>
        <color theme="1"/>
        <rFont val="Times New Roman"/>
        <family val="1"/>
        <charset val="238"/>
      </rPr>
      <t xml:space="preserve"> </t>
    </r>
  </si>
  <si>
    <r>
      <t xml:space="preserve">Egyedi projektek vezetése </t>
    </r>
    <r>
      <rPr>
        <u/>
        <vertAlign val="superscript"/>
        <sz val="11"/>
        <color indexed="12"/>
        <rFont val="Arial"/>
        <family val="2"/>
      </rPr>
      <t>5</t>
    </r>
  </si>
  <si>
    <r>
      <t>Vállalati üzleti tervezés</t>
    </r>
    <r>
      <rPr>
        <u/>
        <vertAlign val="superscript"/>
        <sz val="11"/>
        <color indexed="12"/>
        <rFont val="Arial"/>
        <family val="2"/>
        <charset val="238"/>
      </rPr>
      <t>6</t>
    </r>
  </si>
  <si>
    <r>
      <t xml:space="preserve">TESTNEVELÉS </t>
    </r>
    <r>
      <rPr>
        <vertAlign val="superscript"/>
        <sz val="11"/>
        <color indexed="8"/>
        <rFont val="Arial"/>
        <family val="2"/>
        <charset val="238"/>
      </rPr>
      <t>4</t>
    </r>
  </si>
  <si>
    <t>Bartók Adrienne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</si>
</sst>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trike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trike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trike/>
      <u/>
      <sz val="10"/>
      <color indexed="12"/>
      <name val="Arial"/>
      <family val="2"/>
      <charset val="238"/>
    </font>
    <font>
      <strike/>
      <u/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9"/>
      <color indexed="57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sz val="11"/>
      <color indexed="8"/>
      <name val="Arial"/>
      <family val="2"/>
    </font>
    <font>
      <u/>
      <vertAlign val="superscript"/>
      <sz val="11"/>
      <color indexed="12"/>
      <name val="Arial"/>
      <family val="2"/>
      <charset val="238"/>
    </font>
    <font>
      <sz val="11"/>
      <color indexed="17"/>
      <name val="Arial"/>
      <family val="2"/>
      <charset val="238"/>
    </font>
    <font>
      <u/>
      <sz val="11"/>
      <color indexed="17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</font>
    <font>
      <strike/>
      <sz val="11"/>
      <name val="Arial"/>
      <family val="2"/>
      <charset val="238"/>
    </font>
    <font>
      <strike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u/>
      <vertAlign val="superscript"/>
      <sz val="11"/>
      <color indexed="17"/>
      <name val="Arial"/>
      <family val="2"/>
      <charset val="238"/>
    </font>
    <font>
      <b/>
      <sz val="11"/>
      <color indexed="8"/>
      <name val="Arial"/>
      <family val="2"/>
    </font>
    <font>
      <b/>
      <sz val="11"/>
      <color theme="1"/>
      <name val="Times New Roman"/>
      <family val="1"/>
      <charset val="238"/>
    </font>
    <font>
      <u/>
      <vertAlign val="superscript"/>
      <sz val="11"/>
      <color indexed="12"/>
      <name val="Arial"/>
      <family val="2"/>
    </font>
    <font>
      <sz val="11"/>
      <color indexed="9"/>
      <name val="Arial"/>
      <family val="2"/>
      <charset val="238"/>
    </font>
    <font>
      <b/>
      <sz val="11"/>
      <name val="Arial"/>
      <family val="2"/>
    </font>
    <font>
      <vertAlign val="superscript"/>
      <sz val="11"/>
      <color indexed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8" fillId="0" borderId="6" applyNumberFormat="0" applyFill="0" applyAlignment="0" applyProtection="0"/>
    <xf numFmtId="0" fontId="24" fillId="23" borderId="0" applyNumberFormat="0" applyBorder="0" applyAlignment="0" applyProtection="0"/>
    <xf numFmtId="0" fontId="3" fillId="0" borderId="0"/>
    <xf numFmtId="0" fontId="1" fillId="22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1251">
    <xf numFmtId="0" fontId="0" fillId="0" borderId="0" xfId="0"/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textRotation="90"/>
    </xf>
    <xf numFmtId="0" fontId="33" fillId="25" borderId="23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left" vertical="center" wrapText="1"/>
    </xf>
    <xf numFmtId="0" fontId="34" fillId="24" borderId="29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center" vertical="center"/>
    </xf>
    <xf numFmtId="49" fontId="30" fillId="25" borderId="43" xfId="0" applyNumberFormat="1" applyFont="1" applyFill="1" applyBorder="1" applyAlignment="1">
      <alignment horizontal="center" vertical="center"/>
    </xf>
    <xf numFmtId="0" fontId="30" fillId="25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9" fontId="30" fillId="25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6" fillId="26" borderId="29" xfId="0" applyFont="1" applyFill="1" applyBorder="1" applyAlignment="1">
      <alignment horizontal="center" vertical="center"/>
    </xf>
    <xf numFmtId="0" fontId="36" fillId="26" borderId="30" xfId="0" applyFont="1" applyFill="1" applyBorder="1" applyAlignment="1">
      <alignment horizontal="center" vertical="center"/>
    </xf>
    <xf numFmtId="0" fontId="34" fillId="26" borderId="29" xfId="0" applyFont="1" applyFill="1" applyBorder="1" applyAlignment="1">
      <alignment horizontal="center" vertical="center"/>
    </xf>
    <xf numFmtId="0" fontId="34" fillId="26" borderId="31" xfId="0" applyFont="1" applyFill="1" applyBorder="1" applyAlignment="1">
      <alignment horizontal="center" vertical="center"/>
    </xf>
    <xf numFmtId="0" fontId="34" fillId="26" borderId="34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vertical="center"/>
    </xf>
    <xf numFmtId="0" fontId="0" fillId="27" borderId="0" xfId="0" applyFill="1" applyBorder="1" applyAlignment="1">
      <alignment vertical="center" wrapText="1"/>
    </xf>
    <xf numFmtId="0" fontId="0" fillId="27" borderId="0" xfId="0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/>
    </xf>
    <xf numFmtId="0" fontId="30" fillId="27" borderId="46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25" borderId="47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30" fillId="25" borderId="50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25" borderId="5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39" fillId="0" borderId="10" xfId="0" applyFont="1" applyFill="1" applyBorder="1"/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40" fillId="27" borderId="0" xfId="0" applyFont="1" applyFill="1" applyBorder="1"/>
    <xf numFmtId="0" fontId="3" fillId="0" borderId="13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4" fillId="26" borderId="47" xfId="0" applyFont="1" applyFill="1" applyBorder="1" applyAlignment="1">
      <alignment horizontal="center" vertical="center"/>
    </xf>
    <xf numFmtId="0" fontId="40" fillId="27" borderId="45" xfId="0" applyFont="1" applyFill="1" applyBorder="1"/>
    <xf numFmtId="0" fontId="40" fillId="27" borderId="0" xfId="0" applyFont="1" applyFill="1" applyBorder="1" applyAlignment="1">
      <alignment horizontal="center"/>
    </xf>
    <xf numFmtId="0" fontId="40" fillId="27" borderId="45" xfId="0" applyFont="1" applyFill="1" applyBorder="1" applyAlignment="1">
      <alignment horizontal="center"/>
    </xf>
    <xf numFmtId="0" fontId="40" fillId="27" borderId="46" xfId="0" applyFont="1" applyFill="1" applyBorder="1"/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25" borderId="12" xfId="0" applyFont="1" applyFill="1" applyBorder="1" applyAlignment="1">
      <alignment horizontal="center" vertical="center"/>
    </xf>
    <xf numFmtId="0" fontId="30" fillId="25" borderId="43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 horizontal="center" vertical="center"/>
    </xf>
    <xf numFmtId="0" fontId="30" fillId="25" borderId="54" xfId="0" applyFont="1" applyFill="1" applyBorder="1" applyAlignment="1">
      <alignment horizontal="center" vertical="center"/>
    </xf>
    <xf numFmtId="0" fontId="30" fillId="25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0" fillId="25" borderId="57" xfId="0" applyFont="1" applyFill="1" applyBorder="1" applyAlignment="1">
      <alignment horizontal="center" vertical="center"/>
    </xf>
    <xf numFmtId="0" fontId="30" fillId="25" borderId="5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0" fillId="25" borderId="59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 wrapText="1"/>
    </xf>
    <xf numFmtId="0" fontId="35" fillId="28" borderId="12" xfId="0" applyFont="1" applyFill="1" applyBorder="1" applyAlignment="1">
      <alignment horizontal="left" vertical="center"/>
    </xf>
    <xf numFmtId="0" fontId="35" fillId="28" borderId="36" xfId="34" applyFont="1" applyFill="1" applyBorder="1" applyAlignment="1" applyProtection="1">
      <alignment horizontal="left" vertical="center" wrapText="1"/>
    </xf>
    <xf numFmtId="0" fontId="35" fillId="28" borderId="12" xfId="34" applyFont="1" applyFill="1" applyBorder="1" applyAlignment="1" applyProtection="1">
      <alignment horizontal="left" vertical="center" wrapText="1"/>
    </xf>
    <xf numFmtId="0" fontId="5" fillId="28" borderId="49" xfId="0" applyFont="1" applyFill="1" applyBorder="1"/>
    <xf numFmtId="0" fontId="5" fillId="28" borderId="12" xfId="0" applyFont="1" applyFill="1" applyBorder="1" applyAlignment="1">
      <alignment vertical="center"/>
    </xf>
    <xf numFmtId="0" fontId="5" fillId="28" borderId="49" xfId="0" applyFont="1" applyFill="1" applyBorder="1" applyAlignment="1">
      <alignment vertical="center"/>
    </xf>
    <xf numFmtId="0" fontId="35" fillId="28" borderId="12" xfId="0" applyFont="1" applyFill="1" applyBorder="1" applyAlignment="1">
      <alignment horizontal="left" vertical="center" wrapText="1"/>
    </xf>
    <xf numFmtId="0" fontId="5" fillId="28" borderId="12" xfId="0" applyFont="1" applyFill="1" applyBorder="1" applyAlignment="1">
      <alignment wrapText="1"/>
    </xf>
    <xf numFmtId="0" fontId="5" fillId="28" borderId="12" xfId="0" applyFont="1" applyFill="1" applyBorder="1"/>
    <xf numFmtId="0" fontId="30" fillId="28" borderId="12" xfId="0" applyFont="1" applyFill="1" applyBorder="1" applyAlignment="1">
      <alignment horizontal="left" vertical="center" wrapText="1"/>
    </xf>
    <xf numFmtId="0" fontId="43" fillId="28" borderId="12" xfId="34" applyFont="1" applyFill="1" applyBorder="1" applyAlignment="1" applyProtection="1">
      <alignment vertical="center" wrapText="1"/>
    </xf>
    <xf numFmtId="0" fontId="3" fillId="29" borderId="11" xfId="0" applyFont="1" applyFill="1" applyBorder="1" applyAlignment="1">
      <alignment vertical="center"/>
    </xf>
    <xf numFmtId="0" fontId="30" fillId="29" borderId="13" xfId="0" applyFont="1" applyFill="1" applyBorder="1" applyAlignment="1">
      <alignment horizontal="left" vertical="center" wrapText="1"/>
    </xf>
    <xf numFmtId="0" fontId="5" fillId="29" borderId="11" xfId="0" applyFont="1" applyFill="1" applyBorder="1" applyAlignment="1">
      <alignment vertical="center"/>
    </xf>
    <xf numFmtId="0" fontId="2" fillId="29" borderId="10" xfId="36" applyFont="1" applyFill="1" applyBorder="1" applyAlignment="1" applyProtection="1">
      <alignment vertical="center" wrapText="1"/>
    </xf>
    <xf numFmtId="0" fontId="2" fillId="29" borderId="15" xfId="36" applyFont="1" applyFill="1" applyBorder="1" applyAlignment="1" applyProtection="1">
      <alignment vertical="center" wrapText="1"/>
    </xf>
    <xf numFmtId="0" fontId="3" fillId="29" borderId="10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vertical="center" wrapText="1"/>
    </xf>
    <xf numFmtId="0" fontId="5" fillId="29" borderId="13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 wrapText="1"/>
    </xf>
    <xf numFmtId="0" fontId="43" fillId="30" borderId="58" xfId="34" applyFont="1" applyFill="1" applyBorder="1" applyAlignment="1" applyProtection="1">
      <alignment vertical="center" wrapText="1"/>
    </xf>
    <xf numFmtId="0" fontId="3" fillId="29" borderId="11" xfId="0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horizontal="center" vertical="center"/>
    </xf>
    <xf numFmtId="0" fontId="40" fillId="0" borderId="0" xfId="0" applyFont="1" applyFill="1" applyBorder="1"/>
    <xf numFmtId="0" fontId="5" fillId="0" borderId="45" xfId="0" applyFont="1" applyFill="1" applyBorder="1"/>
    <xf numFmtId="0" fontId="3" fillId="29" borderId="10" xfId="0" applyFont="1" applyFill="1" applyBorder="1" applyAlignment="1">
      <alignment vertical="center" wrapText="1"/>
    </xf>
    <xf numFmtId="0" fontId="34" fillId="31" borderId="31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30" fillId="31" borderId="10" xfId="0" applyFont="1" applyFill="1" applyBorder="1" applyAlignment="1">
      <alignment horizontal="center" vertical="center"/>
    </xf>
    <xf numFmtId="0" fontId="30" fillId="31" borderId="12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vertical="center"/>
    </xf>
    <xf numFmtId="0" fontId="3" fillId="31" borderId="11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vertical="center" wrapText="1"/>
    </xf>
    <xf numFmtId="0" fontId="3" fillId="31" borderId="13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30" fillId="31" borderId="13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29" borderId="10" xfId="0" applyFont="1" applyFill="1" applyBorder="1" applyAlignment="1">
      <alignment horizontal="left" vertical="center" shrinkToFit="1"/>
    </xf>
    <xf numFmtId="0" fontId="40" fillId="27" borderId="0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shrinkToFit="1"/>
    </xf>
    <xf numFmtId="0" fontId="44" fillId="25" borderId="60" xfId="0" applyFont="1" applyFill="1" applyBorder="1" applyAlignment="1">
      <alignment horizontal="left" vertical="center" shrinkToFit="1"/>
    </xf>
    <xf numFmtId="0" fontId="44" fillId="24" borderId="61" xfId="0" applyFont="1" applyFill="1" applyBorder="1" applyAlignment="1">
      <alignment horizontal="left" vertical="center" shrinkToFit="1"/>
    </xf>
    <xf numFmtId="0" fontId="44" fillId="0" borderId="62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left" vertical="center" shrinkToFit="1"/>
    </xf>
    <xf numFmtId="0" fontId="47" fillId="0" borderId="15" xfId="0" applyFont="1" applyFill="1" applyBorder="1" applyAlignment="1">
      <alignment horizontal="left" vertical="center" shrinkToFit="1"/>
    </xf>
    <xf numFmtId="0" fontId="47" fillId="29" borderId="10" xfId="0" applyFont="1" applyFill="1" applyBorder="1" applyAlignment="1">
      <alignment horizontal="left" vertical="center" shrinkToFit="1"/>
    </xf>
    <xf numFmtId="0" fontId="35" fillId="29" borderId="10" xfId="0" applyFont="1" applyFill="1" applyBorder="1" applyAlignment="1">
      <alignment horizontal="left" vertical="center" shrinkToFit="1"/>
    </xf>
    <xf numFmtId="0" fontId="47" fillId="27" borderId="0" xfId="0" applyFont="1" applyFill="1" applyBorder="1" applyAlignment="1">
      <alignment horizontal="left" vertical="center" shrinkToFit="1"/>
    </xf>
    <xf numFmtId="0" fontId="44" fillId="25" borderId="29" xfId="0" applyFont="1" applyFill="1" applyBorder="1" applyAlignment="1">
      <alignment horizontal="left" vertical="center" shrinkToFit="1"/>
    </xf>
    <xf numFmtId="0" fontId="44" fillId="24" borderId="29" xfId="0" applyFont="1" applyFill="1" applyBorder="1" applyAlignment="1">
      <alignment horizontal="left" vertical="center" shrinkToFit="1"/>
    </xf>
    <xf numFmtId="0" fontId="44" fillId="0" borderId="29" xfId="0" applyFont="1" applyFill="1" applyBorder="1" applyAlignment="1">
      <alignment horizontal="left" vertical="center" shrinkToFit="1"/>
    </xf>
    <xf numFmtId="0" fontId="44" fillId="26" borderId="29" xfId="0" applyFont="1" applyFill="1" applyBorder="1" applyAlignment="1">
      <alignment horizontal="left" vertical="center" shrinkToFit="1"/>
    </xf>
    <xf numFmtId="0" fontId="44" fillId="0" borderId="61" xfId="0" applyFont="1" applyFill="1" applyBorder="1" applyAlignment="1">
      <alignment horizontal="left" vertical="center" shrinkToFit="1"/>
    </xf>
    <xf numFmtId="0" fontId="47" fillId="0" borderId="0" xfId="0" applyFont="1"/>
    <xf numFmtId="0" fontId="3" fillId="27" borderId="46" xfId="0" applyFont="1" applyFill="1" applyBorder="1"/>
    <xf numFmtId="0" fontId="30" fillId="25" borderId="32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44" fillId="25" borderId="32" xfId="0" applyFont="1" applyFill="1" applyBorder="1" applyAlignment="1">
      <alignment horizontal="left" vertical="center" wrapText="1"/>
    </xf>
    <xf numFmtId="0" fontId="3" fillId="0" borderId="10" xfId="0" applyFont="1" applyFill="1" applyBorder="1"/>
    <xf numFmtId="0" fontId="46" fillId="28" borderId="12" xfId="34" applyFont="1" applyFill="1" applyBorder="1" applyAlignment="1" applyProtection="1">
      <alignment vertical="center" wrapText="1"/>
    </xf>
    <xf numFmtId="0" fontId="2" fillId="28" borderId="12" xfId="34" applyFont="1" applyFill="1" applyBorder="1" applyAlignment="1" applyProtection="1">
      <alignment vertical="center" wrapText="1"/>
    </xf>
    <xf numFmtId="0" fontId="2" fillId="30" borderId="12" xfId="34" applyFont="1" applyFill="1" applyBorder="1" applyAlignment="1" applyProtection="1">
      <alignment vertical="center" wrapText="1"/>
    </xf>
    <xf numFmtId="0" fontId="2" fillId="0" borderId="12" xfId="34" applyFont="1" applyFill="1" applyBorder="1" applyAlignment="1" applyProtection="1">
      <alignment vertical="center" wrapText="1"/>
    </xf>
    <xf numFmtId="0" fontId="2" fillId="0" borderId="54" xfId="34" applyFont="1" applyFill="1" applyBorder="1" applyAlignment="1" applyProtection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6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25" borderId="65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left" vertical="center"/>
    </xf>
    <xf numFmtId="0" fontId="47" fillId="31" borderId="10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left" vertical="center" wrapText="1"/>
    </xf>
    <xf numFmtId="0" fontId="7" fillId="29" borderId="11" xfId="0" applyFont="1" applyFill="1" applyBorder="1" applyAlignment="1">
      <alignment vertical="center"/>
    </xf>
    <xf numFmtId="0" fontId="49" fillId="29" borderId="10" xfId="36" applyFont="1" applyFill="1" applyBorder="1" applyAlignment="1" applyProtection="1">
      <alignment vertical="center" wrapText="1"/>
    </xf>
    <xf numFmtId="0" fontId="8" fillId="29" borderId="53" xfId="0" applyFont="1" applyFill="1" applyBorder="1" applyAlignment="1">
      <alignment horizontal="center" vertical="center"/>
    </xf>
    <xf numFmtId="0" fontId="8" fillId="29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1" fillId="25" borderId="54" xfId="0" applyFont="1" applyFill="1" applyBorder="1" applyAlignment="1">
      <alignment horizontal="center" vertical="center"/>
    </xf>
    <xf numFmtId="0" fontId="31" fillId="25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31" fillId="25" borderId="57" xfId="0" applyFont="1" applyFill="1" applyBorder="1" applyAlignment="1">
      <alignment horizontal="center" vertical="center"/>
    </xf>
    <xf numFmtId="0" fontId="8" fillId="29" borderId="68" xfId="0" applyFont="1" applyFill="1" applyBorder="1" applyAlignment="1">
      <alignment horizontal="left" vertical="center" shrinkToFit="1"/>
    </xf>
    <xf numFmtId="0" fontId="8" fillId="29" borderId="54" xfId="0" applyFont="1" applyFill="1" applyBorder="1"/>
    <xf numFmtId="0" fontId="49" fillId="29" borderId="15" xfId="36" applyFont="1" applyFill="1" applyBorder="1" applyAlignment="1" applyProtection="1">
      <alignment vertical="center" wrapText="1"/>
    </xf>
    <xf numFmtId="0" fontId="7" fillId="29" borderId="10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10" xfId="0" applyFont="1" applyFill="1" applyBorder="1" applyAlignment="1">
      <alignment horizontal="left" vertical="center" shrinkToFit="1"/>
    </xf>
    <xf numFmtId="0" fontId="7" fillId="29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  <xf numFmtId="0" fontId="8" fillId="28" borderId="5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1" fillId="25" borderId="58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25" borderId="5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 shrinkToFit="1"/>
    </xf>
    <xf numFmtId="0" fontId="31" fillId="0" borderId="17" xfId="0" applyFont="1" applyFill="1" applyBorder="1" applyAlignment="1">
      <alignment horizontal="left" vertical="center" wrapText="1"/>
    </xf>
    <xf numFmtId="0" fontId="34" fillId="31" borderId="29" xfId="0" applyFont="1" applyFill="1" applyBorder="1" applyAlignment="1">
      <alignment horizontal="center" vertical="center"/>
    </xf>
    <xf numFmtId="0" fontId="5" fillId="31" borderId="48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center" vertical="center"/>
    </xf>
    <xf numFmtId="0" fontId="30" fillId="31" borderId="41" xfId="0" applyFont="1" applyFill="1" applyBorder="1" applyAlignment="1">
      <alignment horizontal="center" vertical="center"/>
    </xf>
    <xf numFmtId="0" fontId="36" fillId="26" borderId="70" xfId="0" applyFont="1" applyFill="1" applyBorder="1" applyAlignment="1">
      <alignment horizontal="center" vertical="center"/>
    </xf>
    <xf numFmtId="0" fontId="36" fillId="26" borderId="71" xfId="0" applyFont="1" applyFill="1" applyBorder="1" applyAlignment="1">
      <alignment horizontal="center" vertical="center"/>
    </xf>
    <xf numFmtId="0" fontId="34" fillId="26" borderId="70" xfId="0" applyFont="1" applyFill="1" applyBorder="1" applyAlignment="1">
      <alignment horizontal="center" vertical="center"/>
    </xf>
    <xf numFmtId="0" fontId="34" fillId="26" borderId="72" xfId="0" applyFont="1" applyFill="1" applyBorder="1" applyAlignment="1">
      <alignment horizontal="center" vertical="center"/>
    </xf>
    <xf numFmtId="0" fontId="34" fillId="26" borderId="71" xfId="0" applyFont="1" applyFill="1" applyBorder="1" applyAlignment="1">
      <alignment horizontal="center" vertical="center"/>
    </xf>
    <xf numFmtId="0" fontId="34" fillId="26" borderId="73" xfId="0" applyFont="1" applyFill="1" applyBorder="1" applyAlignment="1">
      <alignment horizontal="center" vertical="center"/>
    </xf>
    <xf numFmtId="0" fontId="37" fillId="26" borderId="74" xfId="0" applyFont="1" applyFill="1" applyBorder="1" applyAlignment="1">
      <alignment horizontal="center" vertical="center"/>
    </xf>
    <xf numFmtId="0" fontId="34" fillId="26" borderId="75" xfId="0" applyFont="1" applyFill="1" applyBorder="1" applyAlignment="1">
      <alignment horizontal="center" vertical="center"/>
    </xf>
    <xf numFmtId="0" fontId="34" fillId="24" borderId="70" xfId="0" applyFont="1" applyFill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31" borderId="73" xfId="0" applyFont="1" applyFill="1" applyBorder="1" applyAlignment="1">
      <alignment horizontal="center" vertical="center"/>
    </xf>
    <xf numFmtId="0" fontId="44" fillId="26" borderId="76" xfId="0" applyFont="1" applyFill="1" applyBorder="1" applyAlignment="1">
      <alignment horizontal="left" vertical="center" shrinkToFit="1"/>
    </xf>
    <xf numFmtId="0" fontId="30" fillId="26" borderId="7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29" borderId="43" xfId="0" applyFont="1" applyFill="1" applyBorder="1" applyAlignment="1">
      <alignment vertical="center"/>
    </xf>
    <xf numFmtId="0" fontId="3" fillId="31" borderId="43" xfId="0" applyFont="1" applyFill="1" applyBorder="1" applyAlignment="1">
      <alignment vertical="center"/>
    </xf>
    <xf numFmtId="0" fontId="8" fillId="31" borderId="43" xfId="0" applyFont="1" applyFill="1" applyBorder="1" applyAlignment="1">
      <alignment vertical="center"/>
    </xf>
    <xf numFmtId="0" fontId="5" fillId="29" borderId="43" xfId="0" applyFont="1" applyFill="1" applyBorder="1" applyAlignment="1">
      <alignment vertical="center"/>
    </xf>
    <xf numFmtId="0" fontId="3" fillId="29" borderId="59" xfId="0" applyFont="1" applyFill="1" applyBorder="1" applyAlignment="1">
      <alignment vertical="center"/>
    </xf>
    <xf numFmtId="0" fontId="1" fillId="28" borderId="40" xfId="34" applyFont="1" applyFill="1" applyBorder="1" applyAlignment="1" applyProtection="1">
      <alignment horizontal="left" vertical="center" wrapText="1"/>
    </xf>
    <xf numFmtId="0" fontId="0" fillId="28" borderId="43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29" borderId="43" xfId="0" applyFill="1" applyBorder="1" applyAlignment="1">
      <alignment horizontal="left" vertical="center"/>
    </xf>
    <xf numFmtId="0" fontId="0" fillId="31" borderId="43" xfId="0" applyFill="1" applyBorder="1" applyAlignment="1">
      <alignment horizontal="left" vertical="center"/>
    </xf>
    <xf numFmtId="0" fontId="0" fillId="30" borderId="43" xfId="0" applyFill="1" applyBorder="1" applyAlignment="1">
      <alignment horizontal="left" vertical="center"/>
    </xf>
    <xf numFmtId="0" fontId="8" fillId="31" borderId="1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 wrapText="1"/>
    </xf>
    <xf numFmtId="0" fontId="3" fillId="29" borderId="17" xfId="0" applyFont="1" applyFill="1" applyBorder="1" applyAlignment="1">
      <alignment vertical="center" wrapText="1"/>
    </xf>
    <xf numFmtId="0" fontId="0" fillId="0" borderId="43" xfId="0" applyBorder="1" applyAlignment="1">
      <alignment horizontal="left" vertical="center"/>
    </xf>
    <xf numFmtId="0" fontId="8" fillId="31" borderId="43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 shrinkToFit="1"/>
    </xf>
    <xf numFmtId="0" fontId="30" fillId="0" borderId="11" xfId="0" applyFont="1" applyFill="1" applyBorder="1" applyAlignment="1">
      <alignment horizontal="left" vertical="center" shrinkToFit="1"/>
    </xf>
    <xf numFmtId="0" fontId="30" fillId="29" borderId="11" xfId="0" applyFont="1" applyFill="1" applyBorder="1" applyAlignment="1">
      <alignment horizontal="left" vertical="center" shrinkToFit="1"/>
    </xf>
    <xf numFmtId="0" fontId="30" fillId="31" borderId="11" xfId="0" applyFont="1" applyFill="1" applyBorder="1" applyAlignment="1">
      <alignment horizontal="left" vertical="center" shrinkToFit="1"/>
    </xf>
    <xf numFmtId="0" fontId="30" fillId="29" borderId="13" xfId="0" applyFont="1" applyFill="1" applyBorder="1" applyAlignment="1">
      <alignment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3" fillId="29" borderId="13" xfId="0" applyFont="1" applyFill="1" applyBorder="1" applyAlignment="1">
      <alignment horizontal="left" vertical="center" wrapText="1"/>
    </xf>
    <xf numFmtId="0" fontId="5" fillId="29" borderId="13" xfId="0" applyFont="1" applyFill="1" applyBorder="1" applyAlignment="1">
      <alignment horizontal="left" vertical="center" wrapText="1"/>
    </xf>
    <xf numFmtId="0" fontId="3" fillId="29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31" borderId="13" xfId="0" applyFont="1" applyFill="1" applyBorder="1" applyAlignment="1">
      <alignment horizontal="left" vertical="center" wrapText="1"/>
    </xf>
    <xf numFmtId="0" fontId="4" fillId="29" borderId="11" xfId="0" applyFont="1" applyFill="1" applyBorder="1" applyAlignment="1">
      <alignment horizontal="left" vertical="center" shrinkToFit="1"/>
    </xf>
    <xf numFmtId="0" fontId="4" fillId="29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28" fillId="31" borderId="11" xfId="0" applyFont="1" applyFill="1" applyBorder="1" applyAlignment="1">
      <alignment horizontal="left" vertical="center" shrinkToFit="1"/>
    </xf>
    <xf numFmtId="0" fontId="28" fillId="31" borderId="13" xfId="0" applyFont="1" applyFill="1" applyBorder="1" applyAlignment="1">
      <alignment horizontal="left" vertical="center" wrapText="1"/>
    </xf>
    <xf numFmtId="0" fontId="4" fillId="29" borderId="18" xfId="0" applyFont="1" applyFill="1" applyBorder="1" applyAlignment="1">
      <alignment horizontal="left" vertical="center" shrinkToFit="1"/>
    </xf>
    <xf numFmtId="0" fontId="4" fillId="29" borderId="17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/>
    </xf>
    <xf numFmtId="0" fontId="4" fillId="0" borderId="0" xfId="0" applyFont="1"/>
    <xf numFmtId="0" fontId="5" fillId="25" borderId="10" xfId="0" applyFont="1" applyFill="1" applyBorder="1" applyAlignment="1">
      <alignment horizontal="center" vertical="center"/>
    </xf>
    <xf numFmtId="0" fontId="32" fillId="27" borderId="46" xfId="0" applyFont="1" applyFill="1" applyBorder="1" applyAlignment="1">
      <alignment horizontal="center"/>
    </xf>
    <xf numFmtId="0" fontId="5" fillId="25" borderId="43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36" fillId="32" borderId="70" xfId="0" applyFont="1" applyFill="1" applyBorder="1" applyAlignment="1">
      <alignment horizontal="center" vertical="center"/>
    </xf>
    <xf numFmtId="0" fontId="36" fillId="32" borderId="71" xfId="0" applyFont="1" applyFill="1" applyBorder="1" applyAlignment="1">
      <alignment horizontal="center" vertical="center"/>
    </xf>
    <xf numFmtId="0" fontId="34" fillId="32" borderId="64" xfId="0" applyFont="1" applyFill="1" applyBorder="1" applyAlignment="1">
      <alignment horizontal="center" vertical="center"/>
    </xf>
    <xf numFmtId="0" fontId="34" fillId="32" borderId="65" xfId="0" applyFont="1" applyFill="1" applyBorder="1" applyAlignment="1">
      <alignment horizontal="center" vertical="center"/>
    </xf>
    <xf numFmtId="0" fontId="34" fillId="32" borderId="63" xfId="0" applyFont="1" applyFill="1" applyBorder="1" applyAlignment="1">
      <alignment horizontal="center" vertical="center"/>
    </xf>
    <xf numFmtId="0" fontId="34" fillId="32" borderId="70" xfId="0" applyFont="1" applyFill="1" applyBorder="1" applyAlignment="1">
      <alignment horizontal="center" vertical="center"/>
    </xf>
    <xf numFmtId="0" fontId="34" fillId="32" borderId="72" xfId="0" applyFont="1" applyFill="1" applyBorder="1" applyAlignment="1">
      <alignment horizontal="center" vertical="center"/>
    </xf>
    <xf numFmtId="0" fontId="34" fillId="32" borderId="71" xfId="0" applyFont="1" applyFill="1" applyBorder="1" applyAlignment="1">
      <alignment horizontal="center" vertical="center"/>
    </xf>
    <xf numFmtId="0" fontId="34" fillId="32" borderId="73" xfId="0" applyFont="1" applyFill="1" applyBorder="1" applyAlignment="1">
      <alignment horizontal="center" vertical="center"/>
    </xf>
    <xf numFmtId="0" fontId="37" fillId="32" borderId="74" xfId="0" applyFont="1" applyFill="1" applyBorder="1" applyAlignment="1">
      <alignment horizontal="center" vertical="center"/>
    </xf>
    <xf numFmtId="0" fontId="34" fillId="32" borderId="75" xfId="0" applyFont="1" applyFill="1" applyBorder="1" applyAlignment="1">
      <alignment horizontal="center" vertical="center"/>
    </xf>
    <xf numFmtId="0" fontId="44" fillId="32" borderId="76" xfId="0" applyFont="1" applyFill="1" applyBorder="1" applyAlignment="1">
      <alignment horizontal="left" vertical="center" shrinkToFit="1"/>
    </xf>
    <xf numFmtId="0" fontId="30" fillId="32" borderId="73" xfId="0" applyFont="1" applyFill="1" applyBorder="1" applyAlignment="1">
      <alignment horizontal="left" vertical="center" wrapText="1"/>
    </xf>
    <xf numFmtId="0" fontId="34" fillId="0" borderId="75" xfId="0" applyFont="1" applyFill="1" applyBorder="1" applyAlignment="1">
      <alignment horizontal="center" vertical="center"/>
    </xf>
    <xf numFmtId="0" fontId="5" fillId="29" borderId="11" xfId="0" applyFont="1" applyFill="1" applyBorder="1" applyAlignment="1">
      <alignment horizontal="center" vertical="center"/>
    </xf>
    <xf numFmtId="0" fontId="45" fillId="24" borderId="7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wrapText="1"/>
    </xf>
    <xf numFmtId="0" fontId="30" fillId="0" borderId="29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 vertical="center"/>
    </xf>
    <xf numFmtId="0" fontId="4" fillId="29" borderId="13" xfId="0" applyFont="1" applyFill="1" applyBorder="1" applyAlignment="1">
      <alignment vertical="center" wrapText="1"/>
    </xf>
    <xf numFmtId="0" fontId="7" fillId="29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1" fillId="29" borderId="11" xfId="0" applyFont="1" applyFill="1" applyBorder="1" applyAlignment="1">
      <alignment vertical="center"/>
    </xf>
    <xf numFmtId="0" fontId="28" fillId="29" borderId="13" xfId="0" applyFont="1" applyFill="1" applyBorder="1" applyAlignment="1">
      <alignment vertical="center" wrapText="1"/>
    </xf>
    <xf numFmtId="0" fontId="4" fillId="29" borderId="17" xfId="0" applyFont="1" applyFill="1" applyBorder="1" applyAlignment="1">
      <alignment vertical="center" wrapText="1"/>
    </xf>
    <xf numFmtId="0" fontId="5" fillId="25" borderId="28" xfId="0" applyFont="1" applyFill="1" applyBorder="1" applyAlignment="1">
      <alignment horizontal="left" vertical="center" wrapText="1"/>
    </xf>
    <xf numFmtId="0" fontId="5" fillId="32" borderId="73" xfId="0" applyFont="1" applyFill="1" applyBorder="1" applyAlignment="1">
      <alignment horizontal="left" vertical="center" wrapText="1"/>
    </xf>
    <xf numFmtId="0" fontId="5" fillId="24" borderId="3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26" borderId="73" xfId="0" applyFont="1" applyFill="1" applyBorder="1" applyAlignment="1">
      <alignment horizontal="left" vertical="center" wrapText="1"/>
    </xf>
    <xf numFmtId="0" fontId="5" fillId="25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26" borderId="32" xfId="0" applyFont="1" applyFill="1" applyBorder="1" applyAlignment="1">
      <alignment horizontal="left" vertical="center" wrapText="1"/>
    </xf>
    <xf numFmtId="0" fontId="5" fillId="24" borderId="73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9" borderId="54" xfId="0" applyFont="1" applyFill="1" applyBorder="1"/>
    <xf numFmtId="0" fontId="33" fillId="25" borderId="77" xfId="0" applyFont="1" applyFill="1" applyBorder="1" applyAlignment="1">
      <alignment horizontal="center" vertical="center"/>
    </xf>
    <xf numFmtId="0" fontId="5" fillId="29" borderId="43" xfId="0" applyFont="1" applyFill="1" applyBorder="1" applyAlignment="1">
      <alignment horizontal="left" vertical="center"/>
    </xf>
    <xf numFmtId="0" fontId="5" fillId="31" borderId="43" xfId="0" applyFont="1" applyFill="1" applyBorder="1" applyAlignment="1">
      <alignment horizontal="left" vertical="center"/>
    </xf>
    <xf numFmtId="0" fontId="7" fillId="31" borderId="13" xfId="0" applyFont="1" applyFill="1" applyBorder="1" applyAlignment="1">
      <alignment horizontal="center" vertical="center"/>
    </xf>
    <xf numFmtId="0" fontId="5" fillId="25" borderId="78" xfId="0" applyFont="1" applyFill="1" applyBorder="1" applyAlignment="1">
      <alignment horizontal="center" vertical="center"/>
    </xf>
    <xf numFmtId="0" fontId="3" fillId="29" borderId="43" xfId="0" applyFont="1" applyFill="1" applyBorder="1" applyAlignment="1">
      <alignment vertical="center" wrapText="1"/>
    </xf>
    <xf numFmtId="0" fontId="3" fillId="31" borderId="43" xfId="0" applyFont="1" applyFill="1" applyBorder="1" applyAlignment="1">
      <alignment vertical="center" wrapText="1"/>
    </xf>
    <xf numFmtId="0" fontId="3" fillId="29" borderId="78" xfId="0" applyFont="1" applyFill="1" applyBorder="1" applyAlignment="1">
      <alignment horizontal="left" vertical="center" shrinkToFit="1"/>
    </xf>
    <xf numFmtId="0" fontId="3" fillId="31" borderId="78" xfId="0" applyFont="1" applyFill="1" applyBorder="1" applyAlignment="1">
      <alignment horizontal="left" vertical="center" shrinkToFit="1"/>
    </xf>
    <xf numFmtId="0" fontId="3" fillId="29" borderId="42" xfId="0" applyFont="1" applyFill="1" applyBorder="1" applyAlignment="1">
      <alignment vertical="center" wrapText="1"/>
    </xf>
    <xf numFmtId="0" fontId="3" fillId="31" borderId="42" xfId="0" applyFont="1" applyFill="1" applyBorder="1" applyAlignment="1">
      <alignment vertical="center" wrapText="1"/>
    </xf>
    <xf numFmtId="0" fontId="3" fillId="29" borderId="69" xfId="0" applyFont="1" applyFill="1" applyBorder="1" applyAlignment="1">
      <alignment vertical="center" wrapText="1"/>
    </xf>
    <xf numFmtId="0" fontId="8" fillId="29" borderId="59" xfId="0" applyFont="1" applyFill="1" applyBorder="1" applyAlignment="1">
      <alignment vertical="center" wrapText="1"/>
    </xf>
    <xf numFmtId="0" fontId="5" fillId="29" borderId="78" xfId="0" applyFont="1" applyFill="1" applyBorder="1" applyAlignment="1">
      <alignment vertical="center"/>
    </xf>
    <xf numFmtId="0" fontId="3" fillId="29" borderId="78" xfId="0" applyFont="1" applyFill="1" applyBorder="1" applyAlignment="1">
      <alignment vertical="center"/>
    </xf>
    <xf numFmtId="0" fontId="32" fillId="27" borderId="34" xfId="0" applyFont="1" applyFill="1" applyBorder="1" applyAlignment="1">
      <alignment horizontal="center"/>
    </xf>
    <xf numFmtId="0" fontId="7" fillId="29" borderId="78" xfId="0" applyFont="1" applyFill="1" applyBorder="1" applyAlignment="1">
      <alignment vertical="center"/>
    </xf>
    <xf numFmtId="0" fontId="8" fillId="29" borderId="43" xfId="0" applyFont="1" applyFill="1" applyBorder="1" applyAlignment="1">
      <alignment vertical="center"/>
    </xf>
    <xf numFmtId="0" fontId="51" fillId="31" borderId="13" xfId="0" applyFont="1" applyFill="1" applyBorder="1" applyAlignment="1">
      <alignment horizontal="left" vertical="center" wrapText="1"/>
    </xf>
    <xf numFmtId="0" fontId="51" fillId="29" borderId="13" xfId="0" applyFont="1" applyFill="1" applyBorder="1" applyAlignment="1">
      <alignment horizontal="left" vertical="center" wrapText="1"/>
    </xf>
    <xf numFmtId="0" fontId="28" fillId="29" borderId="13" xfId="0" applyFont="1" applyFill="1" applyBorder="1" applyAlignment="1">
      <alignment horizontal="left" vertical="center" wrapText="1"/>
    </xf>
    <xf numFmtId="0" fontId="51" fillId="29" borderId="17" xfId="0" applyFont="1" applyFill="1" applyBorder="1" applyAlignment="1">
      <alignment horizontal="left" vertical="center" wrapText="1"/>
    </xf>
    <xf numFmtId="0" fontId="29" fillId="31" borderId="43" xfId="0" applyFont="1" applyFill="1" applyBorder="1" applyAlignment="1">
      <alignment vertical="center" wrapText="1"/>
    </xf>
    <xf numFmtId="0" fontId="29" fillId="29" borderId="43" xfId="0" applyFont="1" applyFill="1" applyBorder="1" applyAlignment="1">
      <alignment vertical="center" wrapText="1"/>
    </xf>
    <xf numFmtId="0" fontId="8" fillId="29" borderId="43" xfId="0" applyFont="1" applyFill="1" applyBorder="1" applyAlignment="1">
      <alignment vertical="center" wrapText="1"/>
    </xf>
    <xf numFmtId="0" fontId="3" fillId="27" borderId="46" xfId="0" applyFont="1" applyFill="1" applyBorder="1" applyAlignment="1">
      <alignment wrapText="1"/>
    </xf>
    <xf numFmtId="0" fontId="40" fillId="27" borderId="46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8" fillId="29" borderId="54" xfId="0" applyFont="1" applyFill="1" applyBorder="1" applyAlignment="1">
      <alignment wrapText="1"/>
    </xf>
    <xf numFmtId="0" fontId="47" fillId="0" borderId="0" xfId="0" applyFont="1" applyAlignment="1">
      <alignment wrapText="1"/>
    </xf>
    <xf numFmtId="0" fontId="8" fillId="29" borderId="11" xfId="0" applyFont="1" applyFill="1" applyBorder="1" applyAlignment="1">
      <alignment vertical="center"/>
    </xf>
    <xf numFmtId="0" fontId="7" fillId="29" borderId="10" xfId="0" applyFont="1" applyFill="1" applyBorder="1" applyAlignment="1">
      <alignment horizontal="left" vertical="center"/>
    </xf>
    <xf numFmtId="0" fontId="8" fillId="29" borderId="13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31" borderId="1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47" fillId="0" borderId="0" xfId="0" applyFont="1" applyBorder="1"/>
    <xf numFmtId="0" fontId="47" fillId="0" borderId="0" xfId="0" applyFont="1" applyFill="1" applyBorder="1"/>
    <xf numFmtId="0" fontId="0" fillId="0" borderId="0" xfId="0" applyFill="1" applyBorder="1"/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left" vertical="center" shrinkToFit="1"/>
    </xf>
    <xf numFmtId="0" fontId="34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shrinkToFit="1"/>
    </xf>
    <xf numFmtId="0" fontId="36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shrinkToFit="1"/>
    </xf>
    <xf numFmtId="0" fontId="3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wrapText="1"/>
    </xf>
    <xf numFmtId="0" fontId="33" fillId="29" borderId="10" xfId="0" applyFont="1" applyFill="1" applyBorder="1" applyAlignment="1">
      <alignment horizontal="center" vertical="center"/>
    </xf>
    <xf numFmtId="0" fontId="44" fillId="29" borderId="10" xfId="0" applyFont="1" applyFill="1" applyBorder="1" applyAlignment="1">
      <alignment horizontal="left" vertical="center" shrinkToFit="1"/>
    </xf>
    <xf numFmtId="0" fontId="44" fillId="25" borderId="12" xfId="0" applyFont="1" applyFill="1" applyBorder="1" applyAlignment="1">
      <alignment horizontal="left" vertical="center" shrinkToFit="1"/>
    </xf>
    <xf numFmtId="0" fontId="47" fillId="0" borderId="12" xfId="0" applyFont="1" applyFill="1" applyBorder="1" applyAlignment="1">
      <alignment horizontal="left" vertical="center" shrinkToFit="1"/>
    </xf>
    <xf numFmtId="0" fontId="45" fillId="25" borderId="10" xfId="0" applyFont="1" applyFill="1" applyBorder="1" applyAlignment="1">
      <alignment horizontal="left" vertical="center" shrinkToFit="1"/>
    </xf>
    <xf numFmtId="0" fontId="3" fillId="29" borderId="67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shrinkToFit="1"/>
    </xf>
    <xf numFmtId="0" fontId="34" fillId="33" borderId="31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8" fillId="29" borderId="11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7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vertical="center"/>
    </xf>
    <xf numFmtId="0" fontId="7" fillId="33" borderId="43" xfId="0" applyFont="1" applyFill="1" applyBorder="1" applyAlignment="1">
      <alignment horizontal="left" vertical="center"/>
    </xf>
    <xf numFmtId="0" fontId="8" fillId="33" borderId="78" xfId="0" applyFont="1" applyFill="1" applyBorder="1" applyAlignment="1">
      <alignment horizontal="left" vertical="center" shrinkToFit="1"/>
    </xf>
    <xf numFmtId="0" fontId="8" fillId="33" borderId="4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2" fillId="24" borderId="70" xfId="0" applyFont="1" applyFill="1" applyBorder="1" applyAlignment="1">
      <alignment horizontal="center" vertical="center"/>
    </xf>
    <xf numFmtId="0" fontId="42" fillId="24" borderId="71" xfId="0" applyFont="1" applyFill="1" applyBorder="1" applyAlignment="1">
      <alignment horizontal="center" vertical="center"/>
    </xf>
    <xf numFmtId="0" fontId="41" fillId="24" borderId="70" xfId="0" applyFont="1" applyFill="1" applyBorder="1" applyAlignment="1">
      <alignment horizontal="center" vertical="center"/>
    </xf>
    <xf numFmtId="0" fontId="41" fillId="24" borderId="72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41" fillId="24" borderId="79" xfId="0" applyFont="1" applyFill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44" fillId="24" borderId="70" xfId="0" applyFont="1" applyFill="1" applyBorder="1" applyAlignment="1">
      <alignment horizontal="left" vertical="center" shrinkToFit="1"/>
    </xf>
    <xf numFmtId="0" fontId="42" fillId="24" borderId="70" xfId="0" applyFont="1" applyFill="1" applyBorder="1" applyAlignment="1">
      <alignment horizontal="left" vertical="center"/>
    </xf>
    <xf numFmtId="0" fontId="42" fillId="24" borderId="73" xfId="0" applyFont="1" applyFill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41" fillId="24" borderId="4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29" fillId="29" borderId="4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8" fillId="29" borderId="46" xfId="0" applyFont="1" applyFill="1" applyBorder="1" applyAlignment="1">
      <alignment vertical="center" wrapText="1"/>
    </xf>
    <xf numFmtId="0" fontId="3" fillId="29" borderId="4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29" borderId="43" xfId="0" applyFont="1" applyFill="1" applyBorder="1"/>
    <xf numFmtId="0" fontId="8" fillId="29" borderId="78" xfId="0" applyFont="1" applyFill="1" applyBorder="1" applyAlignment="1">
      <alignment horizontal="left" vertical="center" shrinkToFit="1"/>
    </xf>
    <xf numFmtId="0" fontId="34" fillId="0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vertical="center"/>
    </xf>
    <xf numFmtId="0" fontId="47" fillId="34" borderId="59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vertical="center"/>
    </xf>
    <xf numFmtId="0" fontId="38" fillId="34" borderId="17" xfId="0" applyFont="1" applyFill="1" applyBorder="1" applyAlignment="1">
      <alignment vertical="center" wrapText="1"/>
    </xf>
    <xf numFmtId="2" fontId="7" fillId="33" borderId="78" xfId="0" applyNumberFormat="1" applyFont="1" applyFill="1" applyBorder="1" applyAlignment="1">
      <alignment vertical="center"/>
    </xf>
    <xf numFmtId="2" fontId="8" fillId="33" borderId="43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31" fillId="25" borderId="10" xfId="0" applyNumberFormat="1" applyFont="1" applyFill="1" applyBorder="1" applyAlignment="1">
      <alignment horizontal="center" vertical="center"/>
    </xf>
    <xf numFmtId="2" fontId="31" fillId="25" borderId="12" xfId="0" applyNumberFormat="1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2" fontId="31" fillId="25" borderId="43" xfId="0" applyNumberFormat="1" applyFont="1" applyFill="1" applyBorder="1" applyAlignment="1">
      <alignment horizontal="center" vertical="center"/>
    </xf>
    <xf numFmtId="2" fontId="31" fillId="33" borderId="11" xfId="0" applyNumberFormat="1" applyFont="1" applyFill="1" applyBorder="1" applyAlignment="1">
      <alignment vertical="center"/>
    </xf>
    <xf numFmtId="2" fontId="28" fillId="33" borderId="13" xfId="0" applyNumberFormat="1" applyFont="1" applyFill="1" applyBorder="1" applyAlignment="1">
      <alignment vertical="center" wrapText="1"/>
    </xf>
    <xf numFmtId="2" fontId="8" fillId="29" borderId="67" xfId="0" applyNumberFormat="1" applyFont="1" applyFill="1" applyBorder="1" applyAlignment="1">
      <alignment vertical="center" wrapText="1"/>
    </xf>
    <xf numFmtId="2" fontId="8" fillId="0" borderId="0" xfId="0" applyNumberFormat="1" applyFont="1"/>
    <xf numFmtId="0" fontId="7" fillId="33" borderId="11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4" fillId="29" borderId="67" xfId="0" applyFont="1" applyFill="1" applyBorder="1" applyAlignment="1">
      <alignment vertical="center" wrapText="1"/>
    </xf>
    <xf numFmtId="0" fontId="8" fillId="29" borderId="42" xfId="0" applyFont="1" applyFill="1" applyBorder="1" applyAlignment="1">
      <alignment vertical="center" wrapText="1"/>
    </xf>
    <xf numFmtId="0" fontId="7" fillId="33" borderId="78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 wrapText="1"/>
    </xf>
    <xf numFmtId="0" fontId="5" fillId="34" borderId="17" xfId="0" quotePrefix="1" applyFont="1" applyFill="1" applyBorder="1" applyAlignment="1">
      <alignment horizontal="center" vertical="center"/>
    </xf>
    <xf numFmtId="0" fontId="36" fillId="34" borderId="63" xfId="0" applyFont="1" applyFill="1" applyBorder="1" applyAlignment="1">
      <alignment horizontal="center" vertical="center"/>
    </xf>
    <xf numFmtId="0" fontId="36" fillId="34" borderId="63" xfId="0" quotePrefix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9" fillId="31" borderId="13" xfId="0" applyFont="1" applyFill="1" applyBorder="1" applyAlignment="1">
      <alignment horizontal="left" vertical="center" wrapText="1"/>
    </xf>
    <xf numFmtId="0" fontId="29" fillId="0" borderId="0" xfId="0" applyFont="1"/>
    <xf numFmtId="0" fontId="0" fillId="0" borderId="12" xfId="0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25" borderId="60" xfId="0" applyFont="1" applyFill="1" applyBorder="1" applyAlignment="1">
      <alignment horizontal="left" vertical="center" shrinkToFit="1"/>
    </xf>
    <xf numFmtId="0" fontId="30" fillId="32" borderId="76" xfId="0" applyFont="1" applyFill="1" applyBorder="1" applyAlignment="1">
      <alignment horizontal="left" vertical="center" shrinkToFit="1"/>
    </xf>
    <xf numFmtId="0" fontId="30" fillId="24" borderId="61" xfId="0" applyFont="1" applyFill="1" applyBorder="1" applyAlignment="1">
      <alignment horizontal="left" vertical="center" shrinkToFit="1"/>
    </xf>
    <xf numFmtId="0" fontId="30" fillId="0" borderId="62" xfId="0" applyFont="1" applyFill="1" applyBorder="1" applyAlignment="1">
      <alignment horizontal="left" vertical="center" shrinkToFit="1"/>
    </xf>
    <xf numFmtId="0" fontId="30" fillId="26" borderId="76" xfId="0" applyFont="1" applyFill="1" applyBorder="1" applyAlignment="1">
      <alignment horizontal="left" vertical="center" shrinkToFit="1"/>
    </xf>
    <xf numFmtId="0" fontId="3" fillId="27" borderId="0" xfId="0" applyFont="1" applyFill="1" applyBorder="1" applyAlignment="1">
      <alignment horizontal="left" vertical="center" shrinkToFit="1"/>
    </xf>
    <xf numFmtId="0" fontId="30" fillId="25" borderId="29" xfId="0" applyFont="1" applyFill="1" applyBorder="1" applyAlignment="1">
      <alignment horizontal="left" vertical="center" shrinkToFit="1"/>
    </xf>
    <xf numFmtId="0" fontId="30" fillId="24" borderId="29" xfId="0" applyFont="1" applyFill="1" applyBorder="1" applyAlignment="1">
      <alignment horizontal="left" vertical="center" shrinkToFit="1"/>
    </xf>
    <xf numFmtId="0" fontId="30" fillId="26" borderId="29" xfId="0" applyFont="1" applyFill="1" applyBorder="1" applyAlignment="1">
      <alignment horizontal="left" vertical="center" shrinkToFit="1"/>
    </xf>
    <xf numFmtId="0" fontId="36" fillId="24" borderId="70" xfId="0" applyFont="1" applyFill="1" applyBorder="1" applyAlignment="1">
      <alignment horizontal="left" vertical="center"/>
    </xf>
    <xf numFmtId="0" fontId="36" fillId="24" borderId="73" xfId="0" applyFont="1" applyFill="1" applyBorder="1" applyAlignment="1">
      <alignment horizontal="center" vertical="center"/>
    </xf>
    <xf numFmtId="0" fontId="30" fillId="24" borderId="70" xfId="0" applyFont="1" applyFill="1" applyBorder="1" applyAlignment="1">
      <alignment horizontal="left" vertical="center" shrinkToFit="1"/>
    </xf>
    <xf numFmtId="0" fontId="30" fillId="0" borderId="66" xfId="0" applyFont="1" applyFill="1" applyBorder="1" applyAlignment="1">
      <alignment horizontal="left" vertical="center" shrinkToFit="1"/>
    </xf>
    <xf numFmtId="0" fontId="36" fillId="24" borderId="70" xfId="0" applyFont="1" applyFill="1" applyBorder="1" applyAlignment="1">
      <alignment horizontal="center" vertical="center"/>
    </xf>
    <xf numFmtId="0" fontId="36" fillId="24" borderId="71" xfId="0" applyFont="1" applyFill="1" applyBorder="1" applyAlignment="1">
      <alignment horizontal="center" vertical="center"/>
    </xf>
    <xf numFmtId="0" fontId="34" fillId="24" borderId="79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30" fillId="0" borderId="6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 shrinkToFit="1"/>
    </xf>
    <xf numFmtId="0" fontId="30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0" fillId="29" borderId="10" xfId="0" applyFont="1" applyFill="1" applyBorder="1" applyAlignment="1">
      <alignment horizontal="left" vertical="center" shrinkToFit="1"/>
    </xf>
    <xf numFmtId="0" fontId="30" fillId="25" borderId="10" xfId="0" applyFont="1" applyFill="1" applyBorder="1" applyAlignment="1">
      <alignment horizontal="left" vertical="center" shrinkToFit="1"/>
    </xf>
    <xf numFmtId="0" fontId="30" fillId="24" borderId="10" xfId="0" applyFont="1" applyFill="1" applyBorder="1" applyAlignment="1">
      <alignment horizontal="left" vertical="center" shrinkToFit="1"/>
    </xf>
    <xf numFmtId="0" fontId="30" fillId="26" borderId="10" xfId="0" applyFont="1" applyFill="1" applyBorder="1" applyAlignment="1">
      <alignment horizontal="left" vertical="center" shrinkToFit="1"/>
    </xf>
    <xf numFmtId="0" fontId="3" fillId="0" borderId="0" xfId="0" applyFont="1" applyBorder="1"/>
    <xf numFmtId="0" fontId="34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shrinkToFit="1"/>
    </xf>
    <xf numFmtId="0" fontId="30" fillId="25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0" fillId="0" borderId="12" xfId="0" applyFont="1" applyFill="1" applyBorder="1" applyAlignment="1">
      <alignment horizontal="left" vertical="center" shrinkToFit="1"/>
    </xf>
    <xf numFmtId="0" fontId="3" fillId="27" borderId="0" xfId="0" applyFont="1" applyFill="1" applyBorder="1" applyAlignment="1">
      <alignment horizontal="left"/>
    </xf>
    <xf numFmtId="0" fontId="3" fillId="27" borderId="0" xfId="0" applyFont="1" applyFill="1" applyBorder="1"/>
    <xf numFmtId="0" fontId="3" fillId="27" borderId="0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28" borderId="36" xfId="35" applyFont="1" applyFill="1" applyBorder="1" applyAlignment="1" applyProtection="1">
      <alignment horizontal="left" vertical="center" wrapText="1"/>
    </xf>
    <xf numFmtId="0" fontId="5" fillId="28" borderId="12" xfId="0" applyFont="1" applyFill="1" applyBorder="1" applyAlignment="1">
      <alignment horizontal="left" vertical="center"/>
    </xf>
    <xf numFmtId="0" fontId="5" fillId="28" borderId="12" xfId="0" applyFont="1" applyFill="1" applyBorder="1" applyAlignment="1">
      <alignment horizontal="left" vertical="center" wrapText="1"/>
    </xf>
    <xf numFmtId="0" fontId="5" fillId="28" borderId="12" xfId="35" applyFont="1" applyFill="1" applyBorder="1" applyAlignment="1" applyProtection="1">
      <alignment horizontal="left" vertical="center" wrapText="1"/>
    </xf>
    <xf numFmtId="0" fontId="1" fillId="28" borderId="40" xfId="35" applyFont="1" applyFill="1" applyBorder="1" applyAlignment="1" applyProtection="1">
      <alignment horizontal="left" vertical="center" wrapText="1"/>
    </xf>
    <xf numFmtId="0" fontId="3" fillId="31" borderId="43" xfId="0" applyFont="1" applyFill="1" applyBorder="1" applyAlignment="1">
      <alignment horizontal="left" vertical="center"/>
    </xf>
    <xf numFmtId="0" fontId="30" fillId="31" borderId="13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34" fillId="24" borderId="40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 wrapText="1"/>
    </xf>
    <xf numFmtId="0" fontId="5" fillId="29" borderId="10" xfId="0" applyFont="1" applyFill="1" applyBorder="1" applyAlignment="1">
      <alignment horizontal="left" vertical="center" shrinkToFit="1"/>
    </xf>
    <xf numFmtId="0" fontId="3" fillId="31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wrapText="1"/>
    </xf>
    <xf numFmtId="0" fontId="43" fillId="28" borderId="12" xfId="35" applyFont="1" applyFill="1" applyBorder="1" applyAlignment="1" applyProtection="1">
      <alignment vertical="center" wrapText="1"/>
    </xf>
    <xf numFmtId="0" fontId="2" fillId="28" borderId="12" xfId="35" applyFont="1" applyFill="1" applyBorder="1" applyAlignment="1" applyProtection="1">
      <alignment vertical="center" wrapText="1"/>
    </xf>
    <xf numFmtId="0" fontId="2" fillId="30" borderId="12" xfId="35" applyFont="1" applyFill="1" applyBorder="1" applyAlignment="1" applyProtection="1">
      <alignment vertical="center" wrapText="1"/>
    </xf>
    <xf numFmtId="0" fontId="2" fillId="0" borderId="12" xfId="35" applyFont="1" applyFill="1" applyBorder="1" applyAlignment="1" applyProtection="1">
      <alignment vertical="center" wrapText="1"/>
    </xf>
    <xf numFmtId="0" fontId="2" fillId="0" borderId="54" xfId="35" applyFont="1" applyFill="1" applyBorder="1" applyAlignment="1" applyProtection="1">
      <alignment vertical="center" wrapText="1"/>
    </xf>
    <xf numFmtId="0" fontId="43" fillId="30" borderId="58" xfId="35" applyFont="1" applyFill="1" applyBorder="1" applyAlignment="1" applyProtection="1">
      <alignment vertical="center" wrapText="1"/>
    </xf>
    <xf numFmtId="0" fontId="34" fillId="0" borderId="33" xfId="0" applyFont="1" applyFill="1" applyBorder="1" applyAlignment="1">
      <alignment horizontal="center" vertical="center"/>
    </xf>
    <xf numFmtId="0" fontId="3" fillId="27" borderId="56" xfId="0" applyFont="1" applyFill="1" applyBorder="1" applyAlignment="1"/>
    <xf numFmtId="0" fontId="3" fillId="27" borderId="0" xfId="0" applyFont="1" applyFill="1" applyBorder="1" applyAlignment="1"/>
    <xf numFmtId="0" fontId="34" fillId="25" borderId="29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center" vertical="center"/>
    </xf>
    <xf numFmtId="0" fontId="34" fillId="25" borderId="47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left" vertical="center" shrinkToFit="1"/>
    </xf>
    <xf numFmtId="0" fontId="5" fillId="32" borderId="76" xfId="0" applyFont="1" applyFill="1" applyBorder="1" applyAlignment="1">
      <alignment horizontal="left" vertical="center" shrinkToFit="1"/>
    </xf>
    <xf numFmtId="0" fontId="34" fillId="0" borderId="47" xfId="0" applyFont="1" applyFill="1" applyBorder="1" applyAlignment="1">
      <alignment vertical="center" wrapText="1"/>
    </xf>
    <xf numFmtId="0" fontId="36" fillId="29" borderId="29" xfId="0" applyFont="1" applyFill="1" applyBorder="1" applyAlignment="1">
      <alignment horizontal="left" vertical="center"/>
    </xf>
    <xf numFmtId="0" fontId="36" fillId="29" borderId="32" xfId="0" applyFont="1" applyFill="1" applyBorder="1" applyAlignment="1">
      <alignment horizontal="center" vertical="center"/>
    </xf>
    <xf numFmtId="0" fontId="34" fillId="29" borderId="29" xfId="0" applyFont="1" applyFill="1" applyBorder="1" applyAlignment="1">
      <alignment horizontal="center" vertical="center"/>
    </xf>
    <xf numFmtId="0" fontId="34" fillId="29" borderId="31" xfId="0" applyFont="1" applyFill="1" applyBorder="1" applyAlignment="1">
      <alignment horizontal="center" vertical="center"/>
    </xf>
    <xf numFmtId="0" fontId="34" fillId="29" borderId="32" xfId="0" applyFont="1" applyFill="1" applyBorder="1" applyAlignment="1">
      <alignment horizontal="center" vertical="center"/>
    </xf>
    <xf numFmtId="0" fontId="34" fillId="29" borderId="34" xfId="0" applyFont="1" applyFill="1" applyBorder="1" applyAlignment="1">
      <alignment horizontal="center" vertical="center"/>
    </xf>
    <xf numFmtId="0" fontId="30" fillId="29" borderId="29" xfId="0" applyFont="1" applyFill="1" applyBorder="1" applyAlignment="1">
      <alignment horizontal="left" vertical="center" shrinkToFit="1"/>
    </xf>
    <xf numFmtId="0" fontId="45" fillId="29" borderId="32" xfId="0" applyFont="1" applyFill="1" applyBorder="1" applyAlignment="1">
      <alignment horizontal="left" vertical="center" wrapText="1"/>
    </xf>
    <xf numFmtId="0" fontId="36" fillId="29" borderId="70" xfId="0" applyFont="1" applyFill="1" applyBorder="1" applyAlignment="1">
      <alignment horizontal="left" vertical="center"/>
    </xf>
    <xf numFmtId="0" fontId="36" fillId="29" borderId="73" xfId="0" applyFont="1" applyFill="1" applyBorder="1" applyAlignment="1">
      <alignment horizontal="center" vertical="center"/>
    </xf>
    <xf numFmtId="0" fontId="34" fillId="29" borderId="70" xfId="0" applyFont="1" applyFill="1" applyBorder="1" applyAlignment="1">
      <alignment horizontal="center" vertical="center"/>
    </xf>
    <xf numFmtId="0" fontId="34" fillId="29" borderId="72" xfId="0" applyFont="1" applyFill="1" applyBorder="1" applyAlignment="1">
      <alignment horizontal="center" vertical="center"/>
    </xf>
    <xf numFmtId="0" fontId="34" fillId="29" borderId="73" xfId="0" applyFont="1" applyFill="1" applyBorder="1" applyAlignment="1">
      <alignment horizontal="center" vertical="center"/>
    </xf>
    <xf numFmtId="0" fontId="34" fillId="29" borderId="75" xfId="0" applyFont="1" applyFill="1" applyBorder="1" applyAlignment="1">
      <alignment horizontal="center" vertical="center"/>
    </xf>
    <xf numFmtId="0" fontId="30" fillId="29" borderId="70" xfId="0" applyFont="1" applyFill="1" applyBorder="1" applyAlignment="1">
      <alignment horizontal="left" vertical="center" shrinkToFit="1"/>
    </xf>
    <xf numFmtId="0" fontId="45" fillId="29" borderId="73" xfId="0" applyFont="1" applyFill="1" applyBorder="1" applyAlignment="1">
      <alignment horizontal="left" vertical="center" wrapText="1"/>
    </xf>
    <xf numFmtId="0" fontId="30" fillId="0" borderId="70" xfId="0" applyFont="1" applyFill="1" applyBorder="1" applyAlignment="1">
      <alignment horizontal="left" vertical="center" shrinkToFit="1"/>
    </xf>
    <xf numFmtId="0" fontId="30" fillId="0" borderId="73" xfId="0" applyFont="1" applyFill="1" applyBorder="1" applyAlignment="1">
      <alignment horizontal="left" vertical="center" wrapText="1"/>
    </xf>
    <xf numFmtId="0" fontId="59" fillId="27" borderId="0" xfId="0" applyFont="1" applyFill="1" applyBorder="1" applyAlignment="1"/>
    <xf numFmtId="0" fontId="59" fillId="27" borderId="0" xfId="0" applyFont="1" applyFill="1" applyBorder="1" applyAlignment="1">
      <alignment horizontal="left"/>
    </xf>
    <xf numFmtId="0" fontId="34" fillId="27" borderId="83" xfId="0" applyFont="1" applyFill="1" applyBorder="1" applyAlignment="1">
      <alignment horizontal="left" vertical="center" wrapText="1"/>
    </xf>
    <xf numFmtId="0" fontId="36" fillId="27" borderId="47" xfId="0" applyFont="1" applyFill="1" applyBorder="1" applyAlignment="1">
      <alignment horizontal="center" vertical="center"/>
    </xf>
    <xf numFmtId="0" fontId="34" fillId="27" borderId="47" xfId="0" applyFont="1" applyFill="1" applyBorder="1" applyAlignment="1">
      <alignment horizontal="center" vertical="center"/>
    </xf>
    <xf numFmtId="0" fontId="37" fillId="27" borderId="4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25" borderId="10" xfId="0" applyFont="1" applyFill="1" applyBorder="1"/>
    <xf numFmtId="0" fontId="4" fillId="0" borderId="21" xfId="0" applyFont="1" applyFill="1" applyBorder="1"/>
    <xf numFmtId="0" fontId="0" fillId="0" borderId="0" xfId="0" applyFill="1" applyBorder="1" applyAlignment="1">
      <alignment horizontal="left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9" fillId="24" borderId="0" xfId="0" applyFont="1" applyFill="1" applyBorder="1" applyAlignment="1">
      <alignment horizontal="left"/>
    </xf>
    <xf numFmtId="0" fontId="30" fillId="27" borderId="77" xfId="0" applyFont="1" applyFill="1" applyBorder="1" applyAlignment="1">
      <alignment horizontal="left" vertical="center" shrinkToFit="1"/>
    </xf>
    <xf numFmtId="0" fontId="30" fillId="27" borderId="26" xfId="0" applyFont="1" applyFill="1" applyBorder="1" applyAlignment="1">
      <alignment horizontal="left" vertical="center" wrapText="1"/>
    </xf>
    <xf numFmtId="0" fontId="53" fillId="39" borderId="70" xfId="0" applyFont="1" applyFill="1" applyBorder="1" applyAlignment="1">
      <alignment horizontal="center" vertical="center"/>
    </xf>
    <xf numFmtId="0" fontId="53" fillId="39" borderId="71" xfId="0" applyFont="1" applyFill="1" applyBorder="1" applyAlignment="1">
      <alignment horizontal="center" vertical="center"/>
    </xf>
    <xf numFmtId="0" fontId="45" fillId="39" borderId="70" xfId="0" applyFont="1" applyFill="1" applyBorder="1" applyAlignment="1">
      <alignment horizontal="center" vertical="center"/>
    </xf>
    <xf numFmtId="0" fontId="45" fillId="39" borderId="72" xfId="0" applyFont="1" applyFill="1" applyBorder="1" applyAlignment="1">
      <alignment horizontal="center" vertical="center"/>
    </xf>
    <xf numFmtId="0" fontId="45" fillId="39" borderId="71" xfId="0" applyFont="1" applyFill="1" applyBorder="1" applyAlignment="1">
      <alignment horizontal="center" vertical="center"/>
    </xf>
    <xf numFmtId="0" fontId="45" fillId="39" borderId="73" xfId="0" applyFont="1" applyFill="1" applyBorder="1" applyAlignment="1">
      <alignment horizontal="center" vertical="center"/>
    </xf>
    <xf numFmtId="0" fontId="45" fillId="39" borderId="74" xfId="0" applyFont="1" applyFill="1" applyBorder="1" applyAlignment="1">
      <alignment horizontal="center" vertical="center"/>
    </xf>
    <xf numFmtId="0" fontId="45" fillId="39" borderId="75" xfId="0" applyFont="1" applyFill="1" applyBorder="1" applyAlignment="1">
      <alignment horizontal="center" vertical="center"/>
    </xf>
    <xf numFmtId="0" fontId="53" fillId="39" borderId="29" xfId="0" applyFont="1" applyFill="1" applyBorder="1" applyAlignment="1">
      <alignment horizontal="left" vertical="center" shrinkToFit="1"/>
    </xf>
    <xf numFmtId="0" fontId="53" fillId="39" borderId="32" xfId="0" applyFont="1" applyFill="1" applyBorder="1" applyAlignment="1">
      <alignment horizontal="left" vertical="center" wrapText="1"/>
    </xf>
    <xf numFmtId="0" fontId="45" fillId="39" borderId="29" xfId="0" applyFont="1" applyFill="1" applyBorder="1" applyAlignment="1">
      <alignment horizontal="center" vertical="center"/>
    </xf>
    <xf numFmtId="0" fontId="45" fillId="39" borderId="30" xfId="0" applyFont="1" applyFill="1" applyBorder="1" applyAlignment="1">
      <alignment horizontal="center" vertical="center"/>
    </xf>
    <xf numFmtId="0" fontId="45" fillId="39" borderId="31" xfId="0" applyFont="1" applyFill="1" applyBorder="1" applyAlignment="1">
      <alignment horizontal="center" vertical="center"/>
    </xf>
    <xf numFmtId="0" fontId="45" fillId="39" borderId="32" xfId="0" applyFont="1" applyFill="1" applyBorder="1" applyAlignment="1">
      <alignment horizontal="center" vertical="center"/>
    </xf>
    <xf numFmtId="0" fontId="45" fillId="39" borderId="33" xfId="0" applyFont="1" applyFill="1" applyBorder="1" applyAlignment="1">
      <alignment horizontal="center" vertical="center"/>
    </xf>
    <xf numFmtId="0" fontId="45" fillId="39" borderId="34" xfId="0" applyFont="1" applyFill="1" applyBorder="1" applyAlignment="1">
      <alignment horizontal="center" vertical="center"/>
    </xf>
    <xf numFmtId="0" fontId="45" fillId="39" borderId="61" xfId="0" applyFont="1" applyFill="1" applyBorder="1" applyAlignment="1">
      <alignment horizontal="left" vertical="center" shrinkToFit="1"/>
    </xf>
    <xf numFmtId="0" fontId="45" fillId="39" borderId="32" xfId="0" applyFont="1" applyFill="1" applyBorder="1" applyAlignment="1">
      <alignment horizontal="left" vertical="center" wrapText="1"/>
    </xf>
    <xf numFmtId="0" fontId="63" fillId="39" borderId="29" xfId="0" applyFont="1" applyFill="1" applyBorder="1" applyAlignment="1">
      <alignment horizontal="center" vertical="center"/>
    </xf>
    <xf numFmtId="0" fontId="63" fillId="39" borderId="30" xfId="0" applyFont="1" applyFill="1" applyBorder="1" applyAlignment="1">
      <alignment horizontal="center" vertical="center"/>
    </xf>
    <xf numFmtId="0" fontId="63" fillId="39" borderId="31" xfId="0" applyFont="1" applyFill="1" applyBorder="1" applyAlignment="1">
      <alignment horizontal="center" vertical="center"/>
    </xf>
    <xf numFmtId="0" fontId="63" fillId="39" borderId="32" xfId="0" applyFont="1" applyFill="1" applyBorder="1" applyAlignment="1">
      <alignment horizontal="center" vertical="center"/>
    </xf>
    <xf numFmtId="0" fontId="63" fillId="39" borderId="33" xfId="0" applyFont="1" applyFill="1" applyBorder="1" applyAlignment="1">
      <alignment horizontal="center" vertical="center"/>
    </xf>
    <xf numFmtId="0" fontId="63" fillId="39" borderId="34" xfId="0" applyFont="1" applyFill="1" applyBorder="1" applyAlignment="1">
      <alignment horizontal="center" vertical="center"/>
    </xf>
    <xf numFmtId="0" fontId="64" fillId="39" borderId="29" xfId="0" applyFont="1" applyFill="1" applyBorder="1" applyAlignment="1">
      <alignment horizontal="left" vertical="center" wrapText="1"/>
    </xf>
    <xf numFmtId="0" fontId="64" fillId="39" borderId="32" xfId="0" applyFont="1" applyFill="1" applyBorder="1" applyAlignment="1">
      <alignment horizontal="left" vertical="center" wrapText="1"/>
    </xf>
    <xf numFmtId="0" fontId="36" fillId="39" borderId="23" xfId="0" applyFont="1" applyFill="1" applyBorder="1" applyAlignment="1">
      <alignment horizontal="center" vertical="center"/>
    </xf>
    <xf numFmtId="0" fontId="36" fillId="39" borderId="24" xfId="0" applyFont="1" applyFill="1" applyBorder="1" applyAlignment="1">
      <alignment horizontal="center" vertical="center"/>
    </xf>
    <xf numFmtId="0" fontId="34" fillId="39" borderId="23" xfId="0" applyFont="1" applyFill="1" applyBorder="1" applyAlignment="1">
      <alignment horizontal="center" vertical="center"/>
    </xf>
    <xf numFmtId="0" fontId="34" fillId="39" borderId="25" xfId="0" applyFont="1" applyFill="1" applyBorder="1" applyAlignment="1">
      <alignment horizontal="center" vertical="center"/>
    </xf>
    <xf numFmtId="0" fontId="34" fillId="39" borderId="77" xfId="0" applyFont="1" applyFill="1" applyBorder="1" applyAlignment="1">
      <alignment horizontal="center" vertical="center"/>
    </xf>
    <xf numFmtId="0" fontId="34" fillId="39" borderId="27" xfId="0" applyFont="1" applyFill="1" applyBorder="1" applyAlignment="1">
      <alignment horizontal="center" vertical="center"/>
    </xf>
    <xf numFmtId="0" fontId="30" fillId="39" borderId="23" xfId="0" applyFont="1" applyFill="1" applyBorder="1" applyAlignment="1">
      <alignment horizontal="left" vertical="center" shrinkToFit="1"/>
    </xf>
    <xf numFmtId="0" fontId="34" fillId="39" borderId="28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left" vertical="center"/>
    </xf>
    <xf numFmtId="0" fontId="61" fillId="0" borderId="70" xfId="0" applyFont="1" applyFill="1" applyBorder="1" applyAlignment="1">
      <alignment vertical="center"/>
    </xf>
    <xf numFmtId="0" fontId="61" fillId="0" borderId="73" xfId="0" applyFont="1" applyFill="1" applyBorder="1" applyAlignment="1">
      <alignment vertical="center"/>
    </xf>
    <xf numFmtId="0" fontId="61" fillId="0" borderId="72" xfId="0" applyFont="1" applyFill="1" applyBorder="1" applyAlignment="1">
      <alignment vertical="center"/>
    </xf>
    <xf numFmtId="0" fontId="61" fillId="0" borderId="74" xfId="0" applyFont="1" applyFill="1" applyBorder="1" applyAlignment="1">
      <alignment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vertical="center"/>
    </xf>
    <xf numFmtId="0" fontId="61" fillId="0" borderId="65" xfId="0" applyFont="1" applyFill="1" applyBorder="1" applyAlignment="1">
      <alignment vertical="center"/>
    </xf>
    <xf numFmtId="0" fontId="61" fillId="0" borderId="67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0" fontId="61" fillId="0" borderId="44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7" borderId="47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27" borderId="0" xfId="0" applyFont="1" applyFill="1" applyBorder="1" applyAlignment="1"/>
    <xf numFmtId="0" fontId="67" fillId="0" borderId="10" xfId="0" applyFon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58" fillId="0" borderId="36" xfId="0" applyFont="1" applyFill="1" applyBorder="1" applyAlignment="1">
      <alignment horizontal="center" vertical="center"/>
    </xf>
    <xf numFmtId="0" fontId="33" fillId="25" borderId="37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left" vertical="center" shrinkToFit="1"/>
    </xf>
    <xf numFmtId="0" fontId="30" fillId="25" borderId="3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5" fillId="25" borderId="38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shrinkToFit="1"/>
    </xf>
    <xf numFmtId="0" fontId="1" fillId="0" borderId="38" xfId="0" applyFont="1" applyFill="1" applyBorder="1" applyAlignment="1">
      <alignment vertical="center" wrapText="1"/>
    </xf>
    <xf numFmtId="0" fontId="33" fillId="36" borderId="37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left" vertical="center" shrinkToFit="1"/>
    </xf>
    <xf numFmtId="0" fontId="34" fillId="36" borderId="38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vertical="center"/>
    </xf>
    <xf numFmtId="0" fontId="33" fillId="37" borderId="44" xfId="0" applyFont="1" applyFill="1" applyBorder="1" applyAlignment="1">
      <alignment horizontal="center" vertical="center"/>
    </xf>
    <xf numFmtId="0" fontId="33" fillId="37" borderId="36" xfId="0" applyFont="1" applyFill="1" applyBorder="1" applyAlignment="1">
      <alignment horizontal="center" vertical="center"/>
    </xf>
    <xf numFmtId="0" fontId="33" fillId="37" borderId="35" xfId="0" applyFont="1" applyFill="1" applyBorder="1" applyAlignment="1">
      <alignment horizontal="center" vertical="center"/>
    </xf>
    <xf numFmtId="0" fontId="33" fillId="37" borderId="37" xfId="0" applyFont="1" applyFill="1" applyBorder="1" applyAlignment="1">
      <alignment horizontal="center" vertical="center"/>
    </xf>
    <xf numFmtId="0" fontId="33" fillId="37" borderId="40" xfId="0" applyFont="1" applyFill="1" applyBorder="1" applyAlignment="1">
      <alignment horizontal="center" vertical="center"/>
    </xf>
    <xf numFmtId="0" fontId="30" fillId="37" borderId="44" xfId="0" applyFont="1" applyFill="1" applyBorder="1" applyAlignment="1">
      <alignment horizontal="left" vertical="center" shrinkToFit="1"/>
    </xf>
    <xf numFmtId="0" fontId="34" fillId="37" borderId="3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 shrinkToFit="1"/>
    </xf>
    <xf numFmtId="0" fontId="34" fillId="0" borderId="38" xfId="0" applyFont="1" applyFill="1" applyBorder="1" applyAlignment="1">
      <alignment horizontal="left" vertical="center" wrapText="1"/>
    </xf>
    <xf numFmtId="0" fontId="45" fillId="25" borderId="29" xfId="0" applyFont="1" applyFill="1" applyBorder="1" applyAlignment="1">
      <alignment horizontal="center" vertical="center"/>
    </xf>
    <xf numFmtId="0" fontId="45" fillId="25" borderId="31" xfId="0" applyFont="1" applyFill="1" applyBorder="1" applyAlignment="1">
      <alignment horizontal="center" vertical="center"/>
    </xf>
    <xf numFmtId="0" fontId="45" fillId="25" borderId="32" xfId="0" applyFont="1" applyFill="1" applyBorder="1" applyAlignment="1">
      <alignment horizontal="center" vertical="center"/>
    </xf>
    <xf numFmtId="0" fontId="45" fillId="25" borderId="47" xfId="0" applyFont="1" applyFill="1" applyBorder="1" applyAlignment="1">
      <alignment horizontal="center" vertical="center"/>
    </xf>
    <xf numFmtId="0" fontId="45" fillId="25" borderId="34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33" fillId="36" borderId="4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/>
    </xf>
    <xf numFmtId="0" fontId="34" fillId="25" borderId="40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vertical="center" wrapText="1"/>
    </xf>
    <xf numFmtId="0" fontId="62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57" fillId="25" borderId="38" xfId="0" applyFont="1" applyFill="1" applyBorder="1" applyAlignment="1">
      <alignment horizontal="center" vertical="center"/>
    </xf>
    <xf numFmtId="0" fontId="57" fillId="25" borderId="40" xfId="0" applyFont="1" applyFill="1" applyBorder="1" applyAlignment="1">
      <alignment horizontal="center" vertical="center"/>
    </xf>
    <xf numFmtId="0" fontId="62" fillId="25" borderId="40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62" fillId="0" borderId="36" xfId="0" quotePrefix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/>
    </xf>
    <xf numFmtId="0" fontId="68" fillId="0" borderId="35" xfId="0" applyFont="1" applyFill="1" applyBorder="1" applyAlignment="1">
      <alignment horizontal="left" vertical="center"/>
    </xf>
    <xf numFmtId="0" fontId="69" fillId="0" borderId="36" xfId="36" applyFont="1" applyFill="1" applyBorder="1" applyAlignment="1" applyProtection="1">
      <alignment horizontal="left" vertical="center" wrapText="1"/>
    </xf>
    <xf numFmtId="0" fontId="68" fillId="0" borderId="3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2" fillId="25" borderId="37" xfId="0" applyFont="1" applyFill="1" applyBorder="1" applyAlignment="1">
      <alignment horizontal="center" vertical="center"/>
    </xf>
    <xf numFmtId="0" fontId="62" fillId="25" borderId="38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2" fillId="25" borderId="36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left" vertical="center" wrapText="1"/>
    </xf>
    <xf numFmtId="0" fontId="68" fillId="0" borderId="41" xfId="0" applyFont="1" applyFill="1" applyBorder="1" applyAlignment="1">
      <alignment horizontal="left" vertical="center" wrapText="1"/>
    </xf>
    <xf numFmtId="0" fontId="68" fillId="25" borderId="45" xfId="0" applyFont="1" applyFill="1" applyBorder="1" applyAlignment="1">
      <alignment vertical="center" wrapText="1"/>
    </xf>
    <xf numFmtId="0" fontId="68" fillId="25" borderId="13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12" xfId="36" applyFont="1" applyFill="1" applyBorder="1" applyAlignment="1" applyProtection="1">
      <alignment horizontal="left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2" fillId="25" borderId="10" xfId="0" applyFont="1" applyFill="1" applyBorder="1" applyAlignment="1">
      <alignment horizontal="center" vertical="center"/>
    </xf>
    <xf numFmtId="0" fontId="62" fillId="25" borderId="1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25" borderId="4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left" vertical="center" wrapText="1"/>
    </xf>
    <xf numFmtId="0" fontId="62" fillId="25" borderId="10" xfId="0" applyNumberFormat="1" applyFont="1" applyFill="1" applyBorder="1" applyAlignment="1">
      <alignment horizontal="center" vertical="center"/>
    </xf>
    <xf numFmtId="0" fontId="69" fillId="0" borderId="12" xfId="36" applyFont="1" applyFill="1" applyBorder="1" applyAlignment="1" applyProtection="1">
      <alignment horizontal="left" vertical="center" wrapText="1"/>
    </xf>
    <xf numFmtId="0" fontId="72" fillId="0" borderId="11" xfId="0" applyFont="1" applyFill="1" applyBorder="1" applyAlignment="1">
      <alignment horizontal="left" vertical="center"/>
    </xf>
    <xf numFmtId="0" fontId="73" fillId="0" borderId="12" xfId="36" applyFont="1" applyFill="1" applyBorder="1" applyAlignment="1" applyProtection="1">
      <alignment horizontal="left" vertical="center" wrapText="1"/>
    </xf>
    <xf numFmtId="49" fontId="62" fillId="25" borderId="10" xfId="0" applyNumberFormat="1" applyFont="1" applyFill="1" applyBorder="1" applyAlignment="1">
      <alignment horizontal="center" vertical="center"/>
    </xf>
    <xf numFmtId="49" fontId="62" fillId="25" borderId="43" xfId="0" applyNumberFormat="1" applyFont="1" applyFill="1" applyBorder="1" applyAlignment="1">
      <alignment horizontal="center" vertical="center"/>
    </xf>
    <xf numFmtId="0" fontId="68" fillId="25" borderId="11" xfId="0" applyFont="1" applyFill="1" applyBorder="1" applyAlignment="1">
      <alignment horizontal="left" vertical="center"/>
    </xf>
    <xf numFmtId="0" fontId="69" fillId="25" borderId="13" xfId="36" applyFont="1" applyFill="1" applyBorder="1" applyAlignment="1" applyProtection="1">
      <alignment horizontal="left" vertical="center" wrapText="1"/>
    </xf>
    <xf numFmtId="0" fontId="70" fillId="37" borderId="62" xfId="0" applyFont="1" applyFill="1" applyBorder="1" applyAlignment="1">
      <alignment horizontal="left" vertical="center" wrapText="1"/>
    </xf>
    <xf numFmtId="0" fontId="73" fillId="0" borderId="12" xfId="36" applyFont="1" applyFill="1" applyBorder="1" applyAlignment="1" applyProtection="1">
      <alignment horizontal="left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49" fontId="62" fillId="25" borderId="13" xfId="0" applyNumberFormat="1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left" vertical="center" wrapText="1"/>
    </xf>
    <xf numFmtId="0" fontId="74" fillId="25" borderId="11" xfId="0" applyFont="1" applyFill="1" applyBorder="1" applyAlignment="1">
      <alignment horizontal="left" vertical="center"/>
    </xf>
    <xf numFmtId="0" fontId="69" fillId="25" borderId="13" xfId="36" applyFont="1" applyFill="1" applyBorder="1" applyAlignment="1" applyProtection="1">
      <alignment horizontal="left" vertical="center"/>
    </xf>
    <xf numFmtId="0" fontId="70" fillId="0" borderId="15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68" fillId="25" borderId="11" xfId="0" applyFont="1" applyFill="1" applyBorder="1" applyAlignment="1">
      <alignment horizontal="center" vertical="center"/>
    </xf>
    <xf numFmtId="0" fontId="68" fillId="25" borderId="13" xfId="0" applyFont="1" applyFill="1" applyBorder="1" applyAlignment="1">
      <alignment horizontal="center" vertical="center"/>
    </xf>
    <xf numFmtId="0" fontId="68" fillId="25" borderId="11" xfId="0" applyFont="1" applyFill="1" applyBorder="1" applyAlignment="1">
      <alignment vertical="center" wrapText="1"/>
    </xf>
    <xf numFmtId="0" fontId="68" fillId="25" borderId="13" xfId="0" applyFont="1" applyFill="1" applyBorder="1" applyAlignment="1">
      <alignment vertical="center"/>
    </xf>
    <xf numFmtId="0" fontId="75" fillId="0" borderId="11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2" fillId="25" borderId="16" xfId="0" applyFont="1" applyFill="1" applyBorder="1" applyAlignment="1">
      <alignment horizontal="center" vertical="center"/>
    </xf>
    <xf numFmtId="0" fontId="62" fillId="25" borderId="17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vertical="center"/>
    </xf>
    <xf numFmtId="0" fontId="69" fillId="0" borderId="38" xfId="36" applyFont="1" applyFill="1" applyBorder="1" applyAlignment="1" applyProtection="1">
      <alignment horizontal="left" vertical="center" wrapText="1"/>
    </xf>
    <xf numFmtId="0" fontId="68" fillId="0" borderId="38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vertical="center"/>
    </xf>
    <xf numFmtId="0" fontId="68" fillId="0" borderId="41" xfId="0" applyFont="1" applyFill="1" applyBorder="1" applyAlignment="1">
      <alignment vertical="center" wrapText="1"/>
    </xf>
    <xf numFmtId="0" fontId="69" fillId="0" borderId="13" xfId="36" applyFont="1" applyFill="1" applyBorder="1" applyAlignment="1" applyProtection="1">
      <alignment horizontal="left" vertical="center"/>
    </xf>
    <xf numFmtId="0" fontId="68" fillId="0" borderId="13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8" fillId="37" borderId="15" xfId="0" applyFont="1" applyFill="1" applyBorder="1" applyAlignment="1">
      <alignment horizontal="left" vertical="center" wrapText="1"/>
    </xf>
    <xf numFmtId="0" fontId="68" fillId="25" borderId="15" xfId="0" applyFont="1" applyFill="1" applyBorder="1" applyAlignment="1">
      <alignment vertical="center" wrapText="1"/>
    </xf>
    <xf numFmtId="0" fontId="68" fillId="25" borderId="13" xfId="0" applyFont="1" applyFill="1" applyBorder="1" applyAlignment="1">
      <alignment vertical="center" wrapText="1"/>
    </xf>
    <xf numFmtId="0" fontId="76" fillId="38" borderId="11" xfId="0" applyFont="1" applyFill="1" applyBorder="1" applyAlignment="1">
      <alignment vertical="center"/>
    </xf>
    <xf numFmtId="0" fontId="76" fillId="38" borderId="13" xfId="0" applyFont="1" applyFill="1" applyBorder="1" applyAlignment="1">
      <alignment vertical="center"/>
    </xf>
    <xf numFmtId="0" fontId="73" fillId="0" borderId="13" xfId="36" applyFont="1" applyFill="1" applyBorder="1" applyAlignment="1" applyProtection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68" fillId="37" borderId="12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 shrinkToFit="1"/>
    </xf>
    <xf numFmtId="0" fontId="69" fillId="0" borderId="13" xfId="36" applyFont="1" applyFill="1" applyBorder="1" applyAlignment="1" applyProtection="1">
      <alignment horizontal="left" vertical="center" wrapText="1"/>
    </xf>
    <xf numFmtId="0" fontId="68" fillId="37" borderId="13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3" fillId="25" borderId="13" xfId="36" applyFont="1" applyFill="1" applyBorder="1" applyAlignment="1" applyProtection="1">
      <alignment horizontal="left" vertical="center"/>
    </xf>
    <xf numFmtId="0" fontId="72" fillId="27" borderId="15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0" fontId="72" fillId="27" borderId="78" xfId="0" applyFont="1" applyFill="1" applyBorder="1" applyAlignment="1">
      <alignment horizontal="left" vertical="center"/>
    </xf>
    <xf numFmtId="0" fontId="72" fillId="27" borderId="10" xfId="0" applyFont="1" applyFill="1" applyBorder="1" applyAlignment="1">
      <alignment horizontal="left" vertical="center"/>
    </xf>
    <xf numFmtId="0" fontId="72" fillId="27" borderId="13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68" fillId="25" borderId="15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8" fillId="37" borderId="10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69" fillId="0" borderId="17" xfId="36" applyFont="1" applyFill="1" applyBorder="1" applyAlignment="1" applyProtection="1">
      <alignment horizontal="left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25" borderId="59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left" vertical="center" shrinkToFit="1"/>
    </xf>
    <xf numFmtId="0" fontId="68" fillId="0" borderId="17" xfId="0" applyFont="1" applyFill="1" applyBorder="1" applyAlignment="1">
      <alignment horizontal="left" vertical="center" wrapText="1"/>
    </xf>
    <xf numFmtId="0" fontId="68" fillId="38" borderId="15" xfId="0" applyFont="1" applyFill="1" applyBorder="1" applyAlignment="1">
      <alignment vertical="center" wrapText="1"/>
    </xf>
    <xf numFmtId="0" fontId="68" fillId="38" borderId="13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/>
    </xf>
    <xf numFmtId="0" fontId="69" fillId="0" borderId="12" xfId="36" applyFont="1" applyFill="1" applyBorder="1" applyAlignment="1" applyProtection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80" fillId="25" borderId="10" xfId="0" applyFont="1" applyFill="1" applyBorder="1" applyAlignment="1">
      <alignment horizontal="center" vertical="center"/>
    </xf>
    <xf numFmtId="0" fontId="80" fillId="25" borderId="12" xfId="0" applyFont="1" applyFill="1" applyBorder="1" applyAlignment="1">
      <alignment horizontal="center" vertical="center"/>
    </xf>
    <xf numFmtId="0" fontId="80" fillId="25" borderId="13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25" borderId="43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vertical="center" wrapText="1"/>
    </xf>
    <xf numFmtId="0" fontId="68" fillId="25" borderId="11" xfId="0" applyFont="1" applyFill="1" applyBorder="1" applyAlignment="1">
      <alignment horizontal="left" vertical="center" wrapText="1"/>
    </xf>
    <xf numFmtId="0" fontId="68" fillId="25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80" fillId="25" borderId="16" xfId="0" applyFont="1" applyFill="1" applyBorder="1" applyAlignment="1">
      <alignment horizontal="center" vertical="center"/>
    </xf>
    <xf numFmtId="0" fontId="70" fillId="0" borderId="48" xfId="0" applyFont="1" applyFill="1" applyBorder="1" applyAlignment="1">
      <alignment vertical="center"/>
    </xf>
    <xf numFmtId="0" fontId="69" fillId="0" borderId="49" xfId="36" applyFont="1" applyFill="1" applyBorder="1" applyAlignment="1" applyProtection="1">
      <alignment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70" fillId="0" borderId="37" xfId="0" applyFont="1" applyFill="1" applyBorder="1" applyAlignment="1">
      <alignment horizontal="center" vertical="center"/>
    </xf>
    <xf numFmtId="0" fontId="80" fillId="25" borderId="37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0" fontId="80" fillId="25" borderId="40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vertical="center"/>
    </xf>
    <xf numFmtId="0" fontId="68" fillId="0" borderId="38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/>
    </xf>
    <xf numFmtId="0" fontId="69" fillId="0" borderId="12" xfId="36" applyFont="1" applyFill="1" applyBorder="1" applyAlignment="1" applyProtection="1">
      <alignment vertical="center" wrapText="1"/>
    </xf>
    <xf numFmtId="0" fontId="70" fillId="0" borderId="13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horizontal="center" vertical="center"/>
    </xf>
    <xf numFmtId="0" fontId="68" fillId="37" borderId="15" xfId="0" applyFont="1" applyFill="1" applyBorder="1" applyAlignment="1">
      <alignment vertical="center"/>
    </xf>
    <xf numFmtId="0" fontId="74" fillId="0" borderId="87" xfId="0" applyFont="1" applyFill="1" applyBorder="1" applyAlignment="1">
      <alignment vertical="center"/>
    </xf>
    <xf numFmtId="0" fontId="69" fillId="0" borderId="13" xfId="36" applyFont="1" applyFill="1" applyBorder="1" applyAlignment="1" applyProtection="1">
      <alignment vertical="center" wrapText="1"/>
    </xf>
    <xf numFmtId="0" fontId="68" fillId="0" borderId="64" xfId="0" applyFont="1" applyFill="1" applyBorder="1" applyAlignment="1">
      <alignment vertical="center"/>
    </xf>
    <xf numFmtId="0" fontId="69" fillId="0" borderId="63" xfId="36" applyFont="1" applyFill="1" applyBorder="1" applyAlignment="1" applyProtection="1">
      <alignment vertical="center" wrapText="1"/>
    </xf>
    <xf numFmtId="0" fontId="68" fillId="0" borderId="23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84" fillId="0" borderId="27" xfId="0" applyFont="1" applyFill="1" applyBorder="1" applyAlignment="1">
      <alignment horizontal="center" vertical="center"/>
    </xf>
    <xf numFmtId="0" fontId="84" fillId="25" borderId="27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vertical="center"/>
    </xf>
    <xf numFmtId="0" fontId="75" fillId="0" borderId="28" xfId="0" applyFont="1" applyFill="1" applyBorder="1" applyAlignment="1">
      <alignment vertical="center" wrapText="1"/>
    </xf>
    <xf numFmtId="0" fontId="74" fillId="0" borderId="35" xfId="0" applyFont="1" applyFill="1" applyBorder="1" applyAlignment="1">
      <alignment vertical="center"/>
    </xf>
    <xf numFmtId="0" fontId="69" fillId="0" borderId="38" xfId="36" applyFont="1" applyFill="1" applyBorder="1" applyAlignment="1" applyProtection="1">
      <alignment horizontal="left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25" borderId="10" xfId="0" applyFont="1" applyFill="1" applyBorder="1" applyAlignment="1">
      <alignment horizontal="center" vertical="center"/>
    </xf>
    <xf numFmtId="0" fontId="74" fillId="25" borderId="13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57" fillId="25" borderId="37" xfId="0" applyFont="1" applyFill="1" applyBorder="1" applyAlignment="1">
      <alignment horizontal="center" vertical="center"/>
    </xf>
    <xf numFmtId="0" fontId="74" fillId="25" borderId="38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57" fillId="25" borderId="43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 shrinkToFit="1"/>
    </xf>
    <xf numFmtId="0" fontId="74" fillId="0" borderId="13" xfId="0" applyFont="1" applyFill="1" applyBorder="1" applyAlignment="1">
      <alignment vertical="center" wrapText="1"/>
    </xf>
    <xf numFmtId="0" fontId="57" fillId="25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74" fillId="25" borderId="46" xfId="0" applyFont="1" applyFill="1" applyBorder="1" applyAlignment="1">
      <alignment horizontal="center" vertical="center"/>
    </xf>
    <xf numFmtId="0" fontId="69" fillId="0" borderId="13" xfId="36" applyFont="1" applyFill="1" applyBorder="1" applyAlignment="1" applyProtection="1">
      <alignment vertical="center"/>
    </xf>
    <xf numFmtId="0" fontId="57" fillId="25" borderId="12" xfId="0" applyFont="1" applyFill="1" applyBorder="1" applyAlignment="1">
      <alignment horizontal="center" vertical="center"/>
    </xf>
    <xf numFmtId="0" fontId="57" fillId="25" borderId="12" xfId="0" quotePrefix="1" applyFont="1" applyFill="1" applyBorder="1" applyAlignment="1">
      <alignment horizontal="center" vertical="center"/>
    </xf>
    <xf numFmtId="0" fontId="57" fillId="25" borderId="13" xfId="0" quotePrefix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vertical="center"/>
    </xf>
    <xf numFmtId="0" fontId="69" fillId="0" borderId="41" xfId="36" applyFont="1" applyFill="1" applyBorder="1" applyAlignment="1" applyProtection="1">
      <alignment horizontal="left" vertical="center"/>
    </xf>
    <xf numFmtId="0" fontId="68" fillId="0" borderId="62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center" vertical="center"/>
    </xf>
    <xf numFmtId="0" fontId="74" fillId="0" borderId="50" xfId="0" applyFont="1" applyFill="1" applyBorder="1" applyAlignment="1">
      <alignment horizontal="center" vertical="center"/>
    </xf>
    <xf numFmtId="0" fontId="74" fillId="25" borderId="50" xfId="0" applyFont="1" applyFill="1" applyBorder="1" applyAlignment="1">
      <alignment horizontal="center" vertical="center"/>
    </xf>
    <xf numFmtId="0" fontId="74" fillId="25" borderId="41" xfId="0" applyFont="1" applyFill="1" applyBorder="1" applyAlignment="1">
      <alignment horizontal="center" vertical="center"/>
    </xf>
    <xf numFmtId="0" fontId="74" fillId="25" borderId="49" xfId="0" applyFont="1" applyFill="1" applyBorder="1" applyAlignment="1">
      <alignment horizontal="center" vertical="center"/>
    </xf>
    <xf numFmtId="0" fontId="57" fillId="25" borderId="41" xfId="0" applyFont="1" applyFill="1" applyBorder="1" applyAlignment="1">
      <alignment horizontal="center" vertical="center"/>
    </xf>
    <xf numFmtId="0" fontId="74" fillId="0" borderId="52" xfId="0" applyFont="1" applyFill="1" applyBorder="1" applyAlignment="1">
      <alignment horizontal="center" vertical="center"/>
    </xf>
    <xf numFmtId="0" fontId="57" fillId="25" borderId="52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left" vertical="center" shrinkToFit="1"/>
    </xf>
    <xf numFmtId="0" fontId="57" fillId="25" borderId="13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25" borderId="16" xfId="0" applyFont="1" applyFill="1" applyBorder="1" applyAlignment="1">
      <alignment horizontal="center" vertical="center"/>
    </xf>
    <xf numFmtId="0" fontId="74" fillId="25" borderId="17" xfId="0" applyFont="1" applyFill="1" applyBorder="1" applyAlignment="1">
      <alignment horizontal="center" vertical="center"/>
    </xf>
    <xf numFmtId="0" fontId="74" fillId="25" borderId="58" xfId="0" applyFont="1" applyFill="1" applyBorder="1" applyAlignment="1">
      <alignment horizontal="center" vertical="center"/>
    </xf>
    <xf numFmtId="0" fontId="57" fillId="25" borderId="17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57" fillId="25" borderId="5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vertical="center" wrapText="1"/>
    </xf>
    <xf numFmtId="0" fontId="57" fillId="25" borderId="50" xfId="0" applyFont="1" applyFill="1" applyBorder="1" applyAlignment="1">
      <alignment horizontal="center" vertical="center"/>
    </xf>
    <xf numFmtId="0" fontId="57" fillId="25" borderId="49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left" vertical="center" shrinkToFit="1"/>
    </xf>
    <xf numFmtId="0" fontId="68" fillId="0" borderId="10" xfId="0" applyFont="1" applyFill="1" applyBorder="1" applyAlignment="1">
      <alignment horizontal="left" vertical="center" shrinkToFit="1"/>
    </xf>
    <xf numFmtId="0" fontId="74" fillId="0" borderId="10" xfId="0" applyFont="1" applyFill="1" applyBorder="1" applyAlignment="1">
      <alignment horizontal="left" vertical="center" shrinkToFit="1"/>
    </xf>
    <xf numFmtId="0" fontId="68" fillId="0" borderId="53" xfId="0" applyFont="1" applyFill="1" applyBorder="1" applyAlignment="1">
      <alignment vertical="center"/>
    </xf>
    <xf numFmtId="0" fontId="69" fillId="0" borderId="55" xfId="36" applyFont="1" applyFill="1" applyBorder="1" applyAlignment="1" applyProtection="1">
      <alignment horizontal="left" vertical="center"/>
    </xf>
    <xf numFmtId="0" fontId="68" fillId="0" borderId="14" xfId="0" applyFont="1" applyFill="1" applyBorder="1" applyAlignment="1">
      <alignment horizontal="left" vertical="center" shrinkToFit="1"/>
    </xf>
    <xf numFmtId="0" fontId="57" fillId="25" borderId="78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vertical="center" wrapText="1"/>
    </xf>
    <xf numFmtId="0" fontId="57" fillId="25" borderId="16" xfId="0" applyFont="1" applyFill="1" applyBorder="1" applyAlignment="1">
      <alignment horizontal="center" vertical="center"/>
    </xf>
    <xf numFmtId="0" fontId="57" fillId="25" borderId="58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left" vertical="center" shrinkToFit="1"/>
    </xf>
    <xf numFmtId="0" fontId="57" fillId="25" borderId="82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25" borderId="14" xfId="0" applyFont="1" applyFill="1" applyBorder="1" applyAlignment="1">
      <alignment horizontal="center" vertical="center"/>
    </xf>
    <xf numFmtId="0" fontId="74" fillId="25" borderId="55" xfId="0" applyFont="1" applyFill="1" applyBorder="1" applyAlignment="1">
      <alignment horizontal="center" vertical="center"/>
    </xf>
    <xf numFmtId="0" fontId="74" fillId="25" borderId="54" xfId="0" applyFont="1" applyFill="1" applyBorder="1" applyAlignment="1">
      <alignment horizontal="center" vertical="center"/>
    </xf>
    <xf numFmtId="0" fontId="57" fillId="25" borderId="55" xfId="0" applyFont="1" applyFill="1" applyBorder="1" applyAlignment="1">
      <alignment horizontal="center" vertical="center"/>
    </xf>
    <xf numFmtId="0" fontId="74" fillId="0" borderId="57" xfId="0" applyFont="1" applyFill="1" applyBorder="1" applyAlignment="1">
      <alignment horizontal="center" vertical="center"/>
    </xf>
    <xf numFmtId="0" fontId="57" fillId="25" borderId="57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left" vertical="center" shrinkToFit="1"/>
    </xf>
    <xf numFmtId="0" fontId="68" fillId="0" borderId="55" xfId="0" applyFont="1" applyFill="1" applyBorder="1" applyAlignment="1">
      <alignment vertical="center" wrapText="1"/>
    </xf>
    <xf numFmtId="0" fontId="74" fillId="0" borderId="48" xfId="0" applyFont="1" applyFill="1" applyBorder="1" applyAlignment="1">
      <alignment vertical="center"/>
    </xf>
    <xf numFmtId="0" fontId="74" fillId="0" borderId="62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left" vertical="center" shrinkToFit="1"/>
    </xf>
    <xf numFmtId="0" fontId="74" fillId="0" borderId="4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/>
    </xf>
    <xf numFmtId="0" fontId="57" fillId="0" borderId="56" xfId="0" applyFont="1" applyFill="1" applyBorder="1" applyAlignment="1">
      <alignment horizontal="center" vertical="center"/>
    </xf>
    <xf numFmtId="0" fontId="74" fillId="37" borderId="18" xfId="0" applyFont="1" applyFill="1" applyBorder="1" applyAlignment="1">
      <alignment vertical="center"/>
    </xf>
    <xf numFmtId="0" fontId="69" fillId="37" borderId="17" xfId="36" applyFont="1" applyFill="1" applyBorder="1" applyAlignment="1" applyProtection="1">
      <alignment horizontal="left" vertical="center"/>
    </xf>
    <xf numFmtId="0" fontId="74" fillId="37" borderId="19" xfId="0" applyFont="1" applyFill="1" applyBorder="1" applyAlignment="1">
      <alignment horizontal="center" vertical="center"/>
    </xf>
    <xf numFmtId="0" fontId="74" fillId="37" borderId="17" xfId="0" applyFont="1" applyFill="1" applyBorder="1" applyAlignment="1">
      <alignment horizontal="center" vertical="center"/>
    </xf>
    <xf numFmtId="0" fontId="74" fillId="37" borderId="16" xfId="0" applyFont="1" applyFill="1" applyBorder="1" applyAlignment="1">
      <alignment horizontal="left" vertical="center" shrinkToFit="1"/>
    </xf>
    <xf numFmtId="0" fontId="74" fillId="37" borderId="17" xfId="0" applyFont="1" applyFill="1" applyBorder="1" applyAlignment="1">
      <alignment vertical="center" wrapText="1"/>
    </xf>
    <xf numFmtId="0" fontId="69" fillId="0" borderId="16" xfId="36" applyFont="1" applyFill="1" applyBorder="1" applyAlignment="1" applyProtection="1">
      <alignment horizontal="left" vertical="center"/>
    </xf>
    <xf numFmtId="0" fontId="57" fillId="0" borderId="16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vertical="center" wrapText="1"/>
    </xf>
    <xf numFmtId="0" fontId="68" fillId="0" borderId="18" xfId="0" applyFont="1" applyBorder="1" applyAlignment="1">
      <alignment horizontal="left" vertical="center"/>
    </xf>
    <xf numFmtId="0" fontId="67" fillId="37" borderId="15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30" fillId="28" borderId="83" xfId="0" applyFont="1" applyFill="1" applyBorder="1" applyAlignment="1">
      <alignment horizontal="left" vertical="center" wrapText="1"/>
    </xf>
    <xf numFmtId="0" fontId="30" fillId="28" borderId="3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3" fillId="25" borderId="10" xfId="0" applyFont="1" applyFill="1" applyBorder="1" applyAlignment="1">
      <alignment horizontal="left" vertical="center" wrapText="1"/>
    </xf>
    <xf numFmtId="0" fontId="0" fillId="0" borderId="10" xfId="0" applyBorder="1"/>
    <xf numFmtId="0" fontId="30" fillId="28" borderId="12" xfId="0" applyFont="1" applyFill="1" applyBorder="1" applyAlignment="1">
      <alignment horizontal="left" vertical="center" wrapText="1"/>
    </xf>
    <xf numFmtId="0" fontId="30" fillId="28" borderId="15" xfId="0" applyFont="1" applyFill="1" applyBorder="1" applyAlignment="1">
      <alignment horizontal="left" vertical="center" wrapText="1"/>
    </xf>
    <xf numFmtId="0" fontId="45" fillId="25" borderId="10" xfId="0" applyFont="1" applyFill="1" applyBorder="1" applyAlignment="1">
      <alignment horizontal="left" vertical="center" wrapText="1"/>
    </xf>
    <xf numFmtId="0" fontId="52" fillId="0" borderId="10" xfId="0" applyFont="1" applyBorder="1"/>
    <xf numFmtId="0" fontId="34" fillId="0" borderId="10" xfId="0" applyFont="1" applyFill="1" applyBorder="1" applyAlignment="1">
      <alignment horizontal="left" vertical="center" wrapText="1"/>
    </xf>
    <xf numFmtId="0" fontId="34" fillId="26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3" fillId="29" borderId="10" xfId="0" applyFont="1" applyFill="1" applyBorder="1" applyAlignment="1">
      <alignment horizontal="left" vertical="center" wrapText="1"/>
    </xf>
    <xf numFmtId="0" fontId="0" fillId="29" borderId="10" xfId="0" applyFill="1" applyBorder="1"/>
    <xf numFmtId="0" fontId="33" fillId="25" borderId="83" xfId="0" applyFont="1" applyFill="1" applyBorder="1" applyAlignment="1">
      <alignment horizontal="left" vertical="center" wrapText="1"/>
    </xf>
    <xf numFmtId="0" fontId="0" fillId="0" borderId="61" xfId="0" applyBorder="1"/>
    <xf numFmtId="0" fontId="41" fillId="24" borderId="85" xfId="0" applyFont="1" applyFill="1" applyBorder="1" applyAlignment="1">
      <alignment horizontal="left" vertical="center" wrapText="1"/>
    </xf>
    <xf numFmtId="0" fontId="0" fillId="24" borderId="74" xfId="0" applyFill="1" applyBorder="1"/>
    <xf numFmtId="0" fontId="33" fillId="25" borderId="84" xfId="0" applyFont="1" applyFill="1" applyBorder="1" applyAlignment="1">
      <alignment horizontal="left" vertical="center" wrapText="1"/>
    </xf>
    <xf numFmtId="0" fontId="0" fillId="0" borderId="26" xfId="0" applyBorder="1"/>
    <xf numFmtId="0" fontId="34" fillId="0" borderId="83" xfId="0" applyFont="1" applyFill="1" applyBorder="1" applyAlignment="1">
      <alignment horizontal="left" vertical="center" wrapText="1"/>
    </xf>
    <xf numFmtId="0" fontId="0" fillId="0" borderId="33" xfId="0" applyBorder="1"/>
    <xf numFmtId="0" fontId="48" fillId="0" borderId="78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0" fontId="44" fillId="25" borderId="85" xfId="0" applyFont="1" applyFill="1" applyBorder="1" applyAlignment="1">
      <alignment horizontal="left" vertical="center" shrinkToFit="1"/>
    </xf>
    <xf numFmtId="0" fontId="44" fillId="25" borderId="74" xfId="0" applyFont="1" applyFill="1" applyBorder="1" applyAlignment="1">
      <alignment horizontal="left" vertical="center" shrinkToFit="1"/>
    </xf>
    <xf numFmtId="0" fontId="44" fillId="25" borderId="84" xfId="0" applyFont="1" applyFill="1" applyBorder="1" applyAlignment="1">
      <alignment horizontal="left" vertical="center" shrinkToFit="1"/>
    </xf>
    <xf numFmtId="0" fontId="44" fillId="25" borderId="26" xfId="0" applyFont="1" applyFill="1" applyBorder="1" applyAlignment="1">
      <alignment horizontal="left" vertical="center" shrinkToFit="1"/>
    </xf>
    <xf numFmtId="0" fontId="4" fillId="0" borderId="78" xfId="0" applyFont="1" applyFill="1" applyBorder="1" applyAlignment="1">
      <alignment horizontal="center" vertical="center"/>
    </xf>
    <xf numFmtId="0" fontId="0" fillId="0" borderId="15" xfId="0" applyBorder="1"/>
    <xf numFmtId="0" fontId="30" fillId="25" borderId="14" xfId="0" applyFont="1" applyFill="1" applyBorder="1" applyAlignment="1">
      <alignment horizontal="center" vertical="center" textRotation="90" wrapText="1"/>
    </xf>
    <xf numFmtId="0" fontId="4" fillId="0" borderId="25" xfId="0" applyFont="1" applyBorder="1"/>
    <xf numFmtId="0" fontId="4" fillId="0" borderId="12" xfId="0" applyFont="1" applyFill="1" applyBorder="1" applyAlignment="1">
      <alignment horizontal="center" vertical="center"/>
    </xf>
    <xf numFmtId="0" fontId="30" fillId="25" borderId="55" xfId="0" applyFont="1" applyFill="1" applyBorder="1" applyAlignment="1">
      <alignment horizontal="center" vertical="center" textRotation="90" wrapText="1"/>
    </xf>
    <xf numFmtId="0" fontId="4" fillId="0" borderId="28" xfId="0" applyFont="1" applyBorder="1"/>
    <xf numFmtId="0" fontId="30" fillId="25" borderId="73" xfId="0" applyFont="1" applyFill="1" applyBorder="1" applyAlignment="1">
      <alignment horizontal="left" vertical="center" wrapText="1"/>
    </xf>
    <xf numFmtId="0" fontId="0" fillId="0" borderId="67" xfId="0" applyBorder="1"/>
    <xf numFmtId="0" fontId="0" fillId="0" borderId="28" xfId="0" applyBorder="1"/>
    <xf numFmtId="0" fontId="44" fillId="25" borderId="70" xfId="0" applyFont="1" applyFill="1" applyBorder="1" applyAlignment="1">
      <alignment horizontal="left" vertical="center" shrinkToFit="1"/>
    </xf>
    <xf numFmtId="0" fontId="47" fillId="0" borderId="64" xfId="0" applyFont="1" applyBorder="1" applyAlignment="1">
      <alignment horizontal="left" vertical="center" shrinkToFit="1"/>
    </xf>
    <xf numFmtId="0" fontId="47" fillId="0" borderId="23" xfId="0" applyFont="1" applyBorder="1" applyAlignment="1">
      <alignment horizontal="left" vertical="center" shrinkToFit="1"/>
    </xf>
    <xf numFmtId="0" fontId="41" fillId="33" borderId="82" xfId="0" applyFont="1" applyFill="1" applyBorder="1" applyAlignment="1">
      <alignment horizontal="left" vertical="center" wrapText="1"/>
    </xf>
    <xf numFmtId="0" fontId="41" fillId="33" borderId="51" xfId="0" applyFont="1" applyFill="1" applyBorder="1" applyAlignment="1">
      <alignment horizontal="left" vertical="center" wrapText="1"/>
    </xf>
    <xf numFmtId="0" fontId="41" fillId="33" borderId="62" xfId="0" applyFont="1" applyFill="1" applyBorder="1" applyAlignment="1">
      <alignment horizontal="left" vertical="center" wrapText="1"/>
    </xf>
    <xf numFmtId="0" fontId="48" fillId="33" borderId="82" xfId="0" applyFont="1" applyFill="1" applyBorder="1" applyAlignment="1">
      <alignment vertical="center"/>
    </xf>
    <xf numFmtId="0" fontId="48" fillId="33" borderId="51" xfId="0" applyFont="1" applyFill="1" applyBorder="1" applyAlignment="1">
      <alignment vertical="center"/>
    </xf>
    <xf numFmtId="0" fontId="0" fillId="0" borderId="67" xfId="0" applyBorder="1" applyAlignment="1">
      <alignment wrapText="1"/>
    </xf>
    <xf numFmtId="0" fontId="0" fillId="0" borderId="28" xfId="0" applyBorder="1" applyAlignment="1">
      <alignment wrapText="1"/>
    </xf>
    <xf numFmtId="0" fontId="34" fillId="26" borderId="85" xfId="0" applyFont="1" applyFill="1" applyBorder="1" applyAlignment="1">
      <alignment horizontal="left" vertical="center" wrapText="1"/>
    </xf>
    <xf numFmtId="0" fontId="0" fillId="0" borderId="74" xfId="0" applyBorder="1"/>
    <xf numFmtId="0" fontId="34" fillId="24" borderId="83" xfId="0" applyFont="1" applyFill="1" applyBorder="1" applyAlignment="1">
      <alignment horizontal="left" vertical="center" wrapText="1"/>
    </xf>
    <xf numFmtId="0" fontId="41" fillId="24" borderId="86" xfId="0" applyFont="1" applyFill="1" applyBorder="1" applyAlignment="1">
      <alignment vertical="top" wrapText="1"/>
    </xf>
    <xf numFmtId="0" fontId="0" fillId="24" borderId="39" xfId="0" applyFill="1" applyBorder="1" applyAlignment="1">
      <alignment vertical="top" wrapText="1"/>
    </xf>
    <xf numFmtId="0" fontId="34" fillId="32" borderId="85" xfId="0" applyFont="1" applyFill="1" applyBorder="1" applyAlignment="1">
      <alignment horizontal="left" vertical="center" wrapText="1"/>
    </xf>
    <xf numFmtId="0" fontId="0" fillId="32" borderId="74" xfId="0" applyFill="1" applyBorder="1"/>
    <xf numFmtId="0" fontId="34" fillId="26" borderId="83" xfId="0" applyFont="1" applyFill="1" applyBorder="1" applyAlignment="1">
      <alignment horizontal="left" vertical="center" wrapText="1"/>
    </xf>
    <xf numFmtId="0" fontId="5" fillId="25" borderId="73" xfId="0" applyFont="1" applyFill="1" applyBorder="1" applyAlignment="1">
      <alignment horizontal="left" vertical="center" wrapText="1"/>
    </xf>
    <xf numFmtId="0" fontId="3" fillId="0" borderId="67" xfId="0" applyFont="1" applyBorder="1"/>
    <xf numFmtId="0" fontId="3" fillId="0" borderId="28" xfId="0" applyFont="1" applyBorder="1"/>
    <xf numFmtId="0" fontId="33" fillId="35" borderId="83" xfId="0" applyFont="1" applyFill="1" applyBorder="1" applyAlignment="1">
      <alignment horizontal="center" vertical="center"/>
    </xf>
    <xf numFmtId="0" fontId="0" fillId="0" borderId="47" xfId="0" applyBorder="1"/>
    <xf numFmtId="0" fontId="4" fillId="0" borderId="70" xfId="0" applyFont="1" applyFill="1" applyBorder="1" applyAlignment="1">
      <alignment horizontal="left" vertical="center" wrapText="1"/>
    </xf>
    <xf numFmtId="0" fontId="0" fillId="0" borderId="64" xfId="0" applyBorder="1"/>
    <xf numFmtId="0" fontId="0" fillId="0" borderId="23" xfId="0" applyBorder="1"/>
    <xf numFmtId="0" fontId="4" fillId="0" borderId="73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textRotation="90" wrapText="1"/>
    </xf>
    <xf numFmtId="0" fontId="4" fillId="24" borderId="86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9" xfId="0" applyBorder="1"/>
    <xf numFmtId="0" fontId="4" fillId="25" borderId="75" xfId="0" applyFont="1" applyFill="1" applyBorder="1" applyAlignment="1">
      <alignment horizontal="center" vertical="center" textRotation="90"/>
    </xf>
    <xf numFmtId="0" fontId="4" fillId="0" borderId="80" xfId="0" applyFont="1" applyBorder="1"/>
    <xf numFmtId="0" fontId="4" fillId="0" borderId="27" xfId="0" applyFont="1" applyBorder="1"/>
    <xf numFmtId="0" fontId="0" fillId="0" borderId="47" xfId="0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62" fillId="39" borderId="35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86" xfId="0" applyFont="1" applyFill="1" applyBorder="1" applyAlignment="1">
      <alignment horizontal="center" vertical="center"/>
    </xf>
    <xf numFmtId="0" fontId="0" fillId="39" borderId="20" xfId="0" applyFill="1" applyBorder="1" applyAlignment="1">
      <alignment vertical="center"/>
    </xf>
    <xf numFmtId="0" fontId="0" fillId="39" borderId="39" xfId="0" applyFill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0" fillId="25" borderId="70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8" fillId="25" borderId="78" xfId="0" applyFont="1" applyFill="1" applyBorder="1" applyAlignment="1">
      <alignment horizontal="center" vertical="center" wrapText="1"/>
    </xf>
    <xf numFmtId="0" fontId="68" fillId="25" borderId="21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2" borderId="74" xfId="0" applyFill="1" applyBorder="1" applyAlignment="1">
      <alignment vertical="center"/>
    </xf>
    <xf numFmtId="0" fontId="45" fillId="39" borderId="83" xfId="0" applyFont="1" applyFill="1" applyBorder="1" applyAlignment="1">
      <alignment horizontal="left" vertical="center" wrapText="1"/>
    </xf>
    <xf numFmtId="0" fontId="52" fillId="39" borderId="33" xfId="0" applyFont="1" applyFill="1" applyBorder="1" applyAlignment="1">
      <alignment vertical="center"/>
    </xf>
    <xf numFmtId="0" fontId="57" fillId="0" borderId="83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45" fillId="39" borderId="85" xfId="0" applyFont="1" applyFill="1" applyBorder="1" applyAlignment="1">
      <alignment horizontal="left" vertical="center" wrapText="1"/>
    </xf>
    <xf numFmtId="0" fontId="52" fillId="39" borderId="74" xfId="0" applyFont="1" applyFill="1" applyBorder="1" applyAlignment="1">
      <alignment vertical="center"/>
    </xf>
    <xf numFmtId="0" fontId="68" fillId="25" borderId="78" xfId="0" applyFont="1" applyFill="1" applyBorder="1" applyAlignment="1">
      <alignment horizontal="center" vertical="center"/>
    </xf>
    <xf numFmtId="0" fontId="68" fillId="25" borderId="42" xfId="0" applyFont="1" applyFill="1" applyBorder="1" applyAlignment="1">
      <alignment horizontal="center" vertical="center"/>
    </xf>
    <xf numFmtId="0" fontId="3" fillId="27" borderId="83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/>
    </xf>
    <xf numFmtId="0" fontId="34" fillId="25" borderId="83" xfId="0" applyFont="1" applyFill="1" applyBorder="1" applyAlignment="1">
      <alignment horizontal="left" vertical="center" wrapText="1"/>
    </xf>
    <xf numFmtId="0" fontId="34" fillId="25" borderId="33" xfId="0" applyFont="1" applyFill="1" applyBorder="1" applyAlignment="1">
      <alignment horizontal="left" vertical="center" wrapText="1"/>
    </xf>
    <xf numFmtId="0" fontId="63" fillId="39" borderId="29" xfId="0" applyFont="1" applyFill="1" applyBorder="1" applyAlignment="1">
      <alignment horizontal="left" vertical="center" wrapText="1"/>
    </xf>
    <xf numFmtId="0" fontId="63" fillId="39" borderId="30" xfId="0" applyFont="1" applyFill="1" applyBorder="1" applyAlignment="1">
      <alignment horizontal="left" vertical="center" wrapText="1"/>
    </xf>
    <xf numFmtId="0" fontId="63" fillId="0" borderId="83" xfId="0" applyFont="1" applyFill="1" applyBorder="1" applyAlignment="1">
      <alignment horizontal="left" vertical="center" wrapText="1"/>
    </xf>
    <xf numFmtId="0" fontId="63" fillId="24" borderId="47" xfId="0" applyFont="1" applyFill="1" applyBorder="1" applyAlignment="1">
      <alignment horizontal="left" vertical="center" wrapText="1"/>
    </xf>
    <xf numFmtId="0" fontId="63" fillId="0" borderId="47" xfId="0" applyFont="1" applyFill="1" applyBorder="1" applyAlignment="1">
      <alignment horizontal="left" vertical="center" wrapText="1"/>
    </xf>
    <xf numFmtId="0" fontId="45" fillId="39" borderId="84" xfId="0" applyFont="1" applyFill="1" applyBorder="1" applyAlignment="1">
      <alignment horizontal="left" vertical="center" wrapText="1"/>
    </xf>
    <xf numFmtId="0" fontId="52" fillId="39" borderId="26" xfId="0" applyFont="1" applyFill="1" applyBorder="1" applyAlignment="1">
      <alignment vertical="center"/>
    </xf>
    <xf numFmtId="0" fontId="34" fillId="29" borderId="85" xfId="0" applyFont="1" applyFill="1" applyBorder="1" applyAlignment="1">
      <alignment vertical="center" wrapText="1"/>
    </xf>
    <xf numFmtId="0" fontId="0" fillId="29" borderId="74" xfId="0" applyFill="1" applyBorder="1" applyAlignment="1">
      <alignment vertical="center" wrapText="1"/>
    </xf>
    <xf numFmtId="0" fontId="57" fillId="0" borderId="86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30" fillId="25" borderId="85" xfId="0" applyFont="1" applyFill="1" applyBorder="1" applyAlignment="1">
      <alignment horizontal="left" vertical="center" shrinkToFit="1"/>
    </xf>
    <xf numFmtId="0" fontId="30" fillId="25" borderId="74" xfId="0" applyFont="1" applyFill="1" applyBorder="1" applyAlignment="1">
      <alignment horizontal="left" vertical="center" shrinkToFit="1"/>
    </xf>
    <xf numFmtId="0" fontId="30" fillId="25" borderId="84" xfId="0" applyFont="1" applyFill="1" applyBorder="1" applyAlignment="1">
      <alignment horizontal="left" vertical="center" shrinkToFit="1"/>
    </xf>
    <xf numFmtId="0" fontId="30" fillId="25" borderId="26" xfId="0" applyFont="1" applyFill="1" applyBorder="1" applyAlignment="1">
      <alignment horizontal="left" vertical="center" shrinkToFit="1"/>
    </xf>
    <xf numFmtId="0" fontId="40" fillId="27" borderId="84" xfId="0" applyFont="1" applyFill="1" applyBorder="1" applyAlignment="1">
      <alignment horizontal="center" vertical="center"/>
    </xf>
    <xf numFmtId="0" fontId="40" fillId="27" borderId="77" xfId="0" applyFont="1" applyFill="1" applyBorder="1" applyAlignment="1">
      <alignment horizontal="center" vertical="center"/>
    </xf>
    <xf numFmtId="0" fontId="40" fillId="27" borderId="26" xfId="0" applyFont="1" applyFill="1" applyBorder="1" applyAlignment="1">
      <alignment horizontal="center" vertical="center"/>
    </xf>
    <xf numFmtId="0" fontId="34" fillId="29" borderId="83" xfId="0" applyFont="1" applyFill="1" applyBorder="1" applyAlignment="1">
      <alignment vertical="center" wrapText="1"/>
    </xf>
    <xf numFmtId="0" fontId="0" fillId="29" borderId="33" xfId="0" applyFill="1" applyBorder="1" applyAlignment="1">
      <alignment vertical="center" wrapText="1"/>
    </xf>
    <xf numFmtId="0" fontId="62" fillId="0" borderId="85" xfId="0" applyFont="1" applyFill="1" applyBorder="1" applyAlignment="1">
      <alignment horizontal="center" vertical="center" wrapText="1"/>
    </xf>
    <xf numFmtId="0" fontId="62" fillId="0" borderId="74" xfId="0" applyFont="1" applyFill="1" applyBorder="1" applyAlignment="1">
      <alignment horizontal="center" vertical="center" wrapText="1"/>
    </xf>
    <xf numFmtId="0" fontId="62" fillId="0" borderId="86" xfId="0" applyFont="1" applyFill="1" applyBorder="1" applyAlignment="1">
      <alignment vertical="center"/>
    </xf>
    <xf numFmtId="0" fontId="62" fillId="0" borderId="39" xfId="0" applyFont="1" applyFill="1" applyBorder="1" applyAlignment="1">
      <alignment vertical="center"/>
    </xf>
    <xf numFmtId="0" fontId="33" fillId="37" borderId="86" xfId="0" applyFont="1" applyFill="1" applyBorder="1" applyAlignment="1">
      <alignment horizontal="left" vertical="center" wrapText="1"/>
    </xf>
    <xf numFmtId="0" fontId="0" fillId="37" borderId="3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40" fillId="27" borderId="45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46" xfId="0" applyFont="1" applyFill="1" applyBorder="1" applyAlignment="1">
      <alignment horizontal="center" vertical="center"/>
    </xf>
    <xf numFmtId="0" fontId="33" fillId="36" borderId="35" xfId="0" applyFont="1" applyFill="1" applyBorder="1" applyAlignment="1">
      <alignment horizontal="left" vertical="center" wrapText="1"/>
    </xf>
    <xf numFmtId="0" fontId="0" fillId="36" borderId="37" xfId="0" applyFill="1" applyBorder="1" applyAlignment="1">
      <alignment vertical="center"/>
    </xf>
    <xf numFmtId="0" fontId="1" fillId="27" borderId="0" xfId="0" applyFont="1" applyFill="1" applyBorder="1" applyAlignment="1"/>
    <xf numFmtId="0" fontId="34" fillId="0" borderId="10" xfId="0" applyFont="1" applyFill="1" applyBorder="1" applyAlignment="1">
      <alignment vertical="top" wrapText="1"/>
    </xf>
    <xf numFmtId="0" fontId="34" fillId="24" borderId="85" xfId="0" applyFont="1" applyFill="1" applyBorder="1" applyAlignment="1">
      <alignment horizontal="left" vertical="center" wrapText="1"/>
    </xf>
    <xf numFmtId="0" fontId="34" fillId="33" borderId="82" xfId="0" applyFont="1" applyFill="1" applyBorder="1" applyAlignment="1">
      <alignment horizontal="left" vertical="center" wrapText="1"/>
    </xf>
    <xf numFmtId="0" fontId="34" fillId="33" borderId="51" xfId="0" applyFont="1" applyFill="1" applyBorder="1" applyAlignment="1">
      <alignment horizontal="left" vertical="center" wrapText="1"/>
    </xf>
    <xf numFmtId="0" fontId="34" fillId="33" borderId="62" xfId="0" applyFont="1" applyFill="1" applyBorder="1" applyAlignment="1">
      <alignment horizontal="left" vertical="center" wrapText="1"/>
    </xf>
    <xf numFmtId="0" fontId="34" fillId="24" borderId="86" xfId="0" applyFont="1" applyFill="1" applyBorder="1" applyAlignment="1">
      <alignment vertical="top" wrapTex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hivatkozás_KERET_TANTERV-4_2011_04_06" xfId="34"/>
    <cellStyle name="Hiperhivatkozás_KERET_TANTERV-4_2011_04_06_BA_PSZ_2011_munkaanyag_V3.3" xfId="35"/>
    <cellStyle name="Hivatkozás" xfId="36" builtinId="8"/>
    <cellStyle name="Input" xfId="37"/>
    <cellStyle name="Linked Cell" xfId="38"/>
    <cellStyle name="Neutral" xfId="39"/>
    <cellStyle name="Normál" xfId="0" builtinId="0"/>
    <cellStyle name="Normál 2" xfId="40"/>
    <cellStyle name="Normál 2 2" xfId="46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OG33NAK08B" TargetMode="External"/><Relationship Id="rId13" Type="http://schemas.openxmlformats.org/officeDocument/2006/relationships/hyperlink" Target="http://tantargy.uni-corvinus.hu/2GF26NAV05B" TargetMode="External"/><Relationship Id="rId18" Type="http://schemas.openxmlformats.org/officeDocument/2006/relationships/hyperlink" Target="http://tantargy.uni-corvinus.hu/2SZ31NDV04B" TargetMode="External"/><Relationship Id="rId26" Type="http://schemas.openxmlformats.org/officeDocument/2006/relationships/hyperlink" Target="http://portal.uni-corvinus.hu/index.php?id=22720&amp;tanKod=2SA53NAV02B" TargetMode="External"/><Relationship Id="rId3" Type="http://schemas.openxmlformats.org/officeDocument/2006/relationships/hyperlink" Target="http://tantargy.uni-corvinus.hu/2VL60NBV04B" TargetMode="External"/><Relationship Id="rId21" Type="http://schemas.openxmlformats.org/officeDocument/2006/relationships/hyperlink" Target="http://tantargy.uni-corvinus.hu/2IR32NAV01B" TargetMode="External"/><Relationship Id="rId7" Type="http://schemas.openxmlformats.org/officeDocument/2006/relationships/hyperlink" Target="http://tantargy.uni-corvinus.hu/2KA21NAV01B" TargetMode="External"/><Relationship Id="rId12" Type="http://schemas.openxmlformats.org/officeDocument/2006/relationships/hyperlink" Target="http://tantargy.uni-corvinus.hu/2GF26NAV04B" TargetMode="External"/><Relationship Id="rId17" Type="http://schemas.openxmlformats.org/officeDocument/2006/relationships/hyperlink" Target="http://tantargy.uni-corvinus.hu/2VL60NCV01B" TargetMode="External"/><Relationship Id="rId25" Type="http://schemas.openxmlformats.org/officeDocument/2006/relationships/hyperlink" Target="http://tantargy.uni-corvinus.hu/4MA12NAV36B" TargetMode="External"/><Relationship Id="rId2" Type="http://schemas.openxmlformats.org/officeDocument/2006/relationships/hyperlink" Target="http://tantargy.uni-corvinus.hu/2KG23NCV02B" TargetMode="External"/><Relationship Id="rId16" Type="http://schemas.openxmlformats.org/officeDocument/2006/relationships/hyperlink" Target="http://tantargy.uni-corvinus.hu/2SZ31NCV01B" TargetMode="External"/><Relationship Id="rId20" Type="http://schemas.openxmlformats.org/officeDocument/2006/relationships/hyperlink" Target="http://tantargy.uni-corvinus.hu/2SZ31NDV06B" TargetMode="External"/><Relationship Id="rId29" Type="http://schemas.openxmlformats.org/officeDocument/2006/relationships/hyperlink" Target="http://portal.uni-corvinus.hu/index.php?id=22720&amp;tanKod=4OG33NAV14B" TargetMode="External"/><Relationship Id="rId1" Type="http://schemas.openxmlformats.org/officeDocument/2006/relationships/hyperlink" Target="http://tantargy.uni-corvinus.hu/2VL60NBV01B" TargetMode="External"/><Relationship Id="rId6" Type="http://schemas.openxmlformats.org/officeDocument/2006/relationships/hyperlink" Target="http://tantargy.uni-corvinus.hu/2KV71NCK01B" TargetMode="External"/><Relationship Id="rId11" Type="http://schemas.openxmlformats.org/officeDocument/2006/relationships/hyperlink" Target="http://tantargy.uni-corvinus.hu/2GF26NDK01B" TargetMode="External"/><Relationship Id="rId24" Type="http://schemas.openxmlformats.org/officeDocument/2006/relationships/hyperlink" Target="http://tantargy.uni-corvinus.hu/4MA12NAV37B" TargetMode="External"/><Relationship Id="rId5" Type="http://schemas.openxmlformats.org/officeDocument/2006/relationships/hyperlink" Target="http://tantargy.uni-corvinus.hu/2GF26NAV03B" TargetMode="External"/><Relationship Id="rId15" Type="http://schemas.openxmlformats.org/officeDocument/2006/relationships/hyperlink" Target="http://tantargy.uni-corvinus.hu/2VL60NCV02B" TargetMode="External"/><Relationship Id="rId23" Type="http://schemas.openxmlformats.org/officeDocument/2006/relationships/hyperlink" Target="http://tantargy.uni-corvinus.hu/2IR32NAK07B" TargetMode="External"/><Relationship Id="rId28" Type="http://schemas.openxmlformats.org/officeDocument/2006/relationships/hyperlink" Target="http://portal.uni-corvinus.hu/index.php?id=22720&amp;tanKod=2BE52NCV01B" TargetMode="External"/><Relationship Id="rId10" Type="http://schemas.openxmlformats.org/officeDocument/2006/relationships/hyperlink" Target="http://tantargy.uni-corvinus.hu/2GF26NBV02B" TargetMode="External"/><Relationship Id="rId19" Type="http://schemas.openxmlformats.org/officeDocument/2006/relationships/hyperlink" Target="http://tantargy.uni-corvinus.hu/2SZ31NDV05B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GF26NAV02B" TargetMode="External"/><Relationship Id="rId9" Type="http://schemas.openxmlformats.org/officeDocument/2006/relationships/hyperlink" Target="http://tantargy.uni-corvinus.hu/2ME43NCV02B" TargetMode="External"/><Relationship Id="rId14" Type="http://schemas.openxmlformats.org/officeDocument/2006/relationships/hyperlink" Target="http://tantargy.uni-corvinus.hu/2MF44NDK12B" TargetMode="External"/><Relationship Id="rId22" Type="http://schemas.openxmlformats.org/officeDocument/2006/relationships/hyperlink" Target="http://tantargy.uni-corvinus.hu/2MF44NDK07B" TargetMode="External"/><Relationship Id="rId27" Type="http://schemas.openxmlformats.org/officeDocument/2006/relationships/hyperlink" Target="http://tantargy.uni-corvinus.hu/2DS91NBK04B" TargetMode="External"/><Relationship Id="rId30" Type="http://schemas.openxmlformats.org/officeDocument/2006/relationships/hyperlink" Target="http://portal.uni-corvinus.hu/index.php?id=22720&amp;tanKod=4OG33NAK09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ST14NAK25B" TargetMode="External"/><Relationship Id="rId18" Type="http://schemas.openxmlformats.org/officeDocument/2006/relationships/hyperlink" Target="http://tantargy.uni-corvinus.hu/2PU51NBK01B" TargetMode="External"/><Relationship Id="rId26" Type="http://schemas.openxmlformats.org/officeDocument/2006/relationships/hyperlink" Target="http://tantargy.uni-corvinus.hu/2SA53NCK10B" TargetMode="External"/><Relationship Id="rId39" Type="http://schemas.openxmlformats.org/officeDocument/2006/relationships/hyperlink" Target="http://tantargy.uni-corvinus.hu/2SZ53NDK01B" TargetMode="External"/><Relationship Id="rId21" Type="http://schemas.openxmlformats.org/officeDocument/2006/relationships/hyperlink" Target="http://tantargy.uni-corvinus.hu/2PU51NBK02B" TargetMode="External"/><Relationship Id="rId34" Type="http://schemas.openxmlformats.org/officeDocument/2006/relationships/hyperlink" Target="http://tantargy.uni-corvinus.hu/2SZ53NDK05B" TargetMode="External"/><Relationship Id="rId42" Type="http://schemas.openxmlformats.org/officeDocument/2006/relationships/hyperlink" Target="http://tantargy.uni-corvinus.hu/2SZ53NDK02B" TargetMode="External"/><Relationship Id="rId47" Type="http://schemas.openxmlformats.org/officeDocument/2006/relationships/hyperlink" Target="http://tantargy.uni-corvinus.hu/2BE52NDK04B" TargetMode="External"/><Relationship Id="rId50" Type="http://schemas.openxmlformats.org/officeDocument/2006/relationships/hyperlink" Target="http://tantargy.uni-corvinus.hu/2VL60NBK01B" TargetMode="External"/><Relationship Id="rId55" Type="http://schemas.openxmlformats.org/officeDocument/2006/relationships/hyperlink" Target="http://tantargy.uni-corvinus.hu/2KG23NBK02B" TargetMode="External"/><Relationship Id="rId63" Type="http://schemas.openxmlformats.org/officeDocument/2006/relationships/hyperlink" Target="http://tantargy.uni-corvinus.hu/7SO30NDV15B" TargetMode="External"/><Relationship Id="rId68" Type="http://schemas.openxmlformats.org/officeDocument/2006/relationships/hyperlink" Target="http://tantargy.uni-corvinus.hu/2BE52NDK07B" TargetMode="External"/><Relationship Id="rId7" Type="http://schemas.openxmlformats.org/officeDocument/2006/relationships/hyperlink" Target="http://tantargy.uni-corvinus.hu/2MF44NBK01B" TargetMode="External"/><Relationship Id="rId71" Type="http://schemas.openxmlformats.org/officeDocument/2006/relationships/hyperlink" Target="http://tantargy.uni-corvinus.hu/2DS91NDK01B" TargetMode="External"/><Relationship Id="rId2" Type="http://schemas.openxmlformats.org/officeDocument/2006/relationships/hyperlink" Target="http://tantargy.uni-corvinus.hu/2SZ31NAK03B" TargetMode="External"/><Relationship Id="rId16" Type="http://schemas.openxmlformats.org/officeDocument/2006/relationships/hyperlink" Target="http://tantargy.uni-corvinus.hu/2DS91NAK03B" TargetMode="External"/><Relationship Id="rId29" Type="http://schemas.openxmlformats.org/officeDocument/2006/relationships/hyperlink" Target="http://tantargy.uni-corvinus.hu/2BE52NDK06B" TargetMode="External"/><Relationship Id="rId11" Type="http://schemas.openxmlformats.org/officeDocument/2006/relationships/hyperlink" Target="http://tantargy.uni-corvinus.hu/4ST14NAK02B" TargetMode="External"/><Relationship Id="rId24" Type="http://schemas.openxmlformats.org/officeDocument/2006/relationships/hyperlink" Target="http://tantargy.uni-corvinus.hu/2VL60NBK10B" TargetMode="External"/><Relationship Id="rId32" Type="http://schemas.openxmlformats.org/officeDocument/2006/relationships/hyperlink" Target="http://tantargy.uni-corvinus.hu/2PU51NDK01B" TargetMode="External"/><Relationship Id="rId37" Type="http://schemas.openxmlformats.org/officeDocument/2006/relationships/hyperlink" Target="http://tantargy.uni-corvinus.hu/2SA53NDK01B" TargetMode="External"/><Relationship Id="rId40" Type="http://schemas.openxmlformats.org/officeDocument/2006/relationships/hyperlink" Target="http://tantargy.uni-corvinus.hu/2SZ53NDK05B" TargetMode="External"/><Relationship Id="rId45" Type="http://schemas.openxmlformats.org/officeDocument/2006/relationships/hyperlink" Target="http://tantargy.uni-corvinus.hu/4PU51NAK06B" TargetMode="External"/><Relationship Id="rId53" Type="http://schemas.openxmlformats.org/officeDocument/2006/relationships/hyperlink" Target="http://tantargy.uni-corvinus.hu/2JO11NAK02B" TargetMode="External"/><Relationship Id="rId58" Type="http://schemas.openxmlformats.org/officeDocument/2006/relationships/hyperlink" Target="http://tantargy.uni-corvinus.hu/2IR32NAK07B" TargetMode="External"/><Relationship Id="rId66" Type="http://schemas.openxmlformats.org/officeDocument/2006/relationships/hyperlink" Target="http://tantargy.uni-corvinus.hu/2SA53NAK04B" TargetMode="External"/><Relationship Id="rId74" Type="http://schemas.openxmlformats.org/officeDocument/2006/relationships/hyperlink" Target="http://tantargy.uni-corvinus.hu/2SA53NDK01B" TargetMode="External"/><Relationship Id="rId5" Type="http://schemas.openxmlformats.org/officeDocument/2006/relationships/hyperlink" Target="http://tantargy.uni-corvinus.hu/4MA23NAK02B" TargetMode="External"/><Relationship Id="rId15" Type="http://schemas.openxmlformats.org/officeDocument/2006/relationships/hyperlink" Target="http://tantargy.uni-corvinus.hu/2BE52NAK01B" TargetMode="External"/><Relationship Id="rId23" Type="http://schemas.openxmlformats.org/officeDocument/2006/relationships/hyperlink" Target="http://tantargy.uni-corvinus.hu/2VL60NBK03B" TargetMode="External"/><Relationship Id="rId28" Type="http://schemas.openxmlformats.org/officeDocument/2006/relationships/hyperlink" Target="http://tantargy.uni-corvinus.hu/4PU51NAK06B" TargetMode="External"/><Relationship Id="rId36" Type="http://schemas.openxmlformats.org/officeDocument/2006/relationships/hyperlink" Target="http://tantargy.uni-corvinus.hu/2BE52NDV05B" TargetMode="External"/><Relationship Id="rId49" Type="http://schemas.openxmlformats.org/officeDocument/2006/relationships/hyperlink" Target="http://tantargy.uni-corvinus.hu/2VE81NGK03B" TargetMode="External"/><Relationship Id="rId57" Type="http://schemas.openxmlformats.org/officeDocument/2006/relationships/hyperlink" Target="http://tantargy.uni-corvinus.hu/2SP72NAK01B" TargetMode="External"/><Relationship Id="rId61" Type="http://schemas.openxmlformats.org/officeDocument/2006/relationships/hyperlink" Target="http://tantargy.uni-corvinus.hu/7FI01NDV04B" TargetMode="External"/><Relationship Id="rId10" Type="http://schemas.openxmlformats.org/officeDocument/2006/relationships/hyperlink" Target="http://tantargy.uni-corvinus.hu/4OP13NAK20B" TargetMode="External"/><Relationship Id="rId19" Type="http://schemas.openxmlformats.org/officeDocument/2006/relationships/hyperlink" Target="http://tantargy.uni-corvinus.hu/2SA53NCK04B" TargetMode="External"/><Relationship Id="rId31" Type="http://schemas.openxmlformats.org/officeDocument/2006/relationships/hyperlink" Target="http://tantargy.uni-corvinus.hu/2BE52NDK08B" TargetMode="External"/><Relationship Id="rId44" Type="http://schemas.openxmlformats.org/officeDocument/2006/relationships/hyperlink" Target="http://tantargy.uni-corvinus.hu/4PU51NAK05B" TargetMode="External"/><Relationship Id="rId52" Type="http://schemas.openxmlformats.org/officeDocument/2006/relationships/hyperlink" Target="http://tantargy.uni-corvinus.hu/2VE81NGK03B" TargetMode="External"/><Relationship Id="rId60" Type="http://schemas.openxmlformats.org/officeDocument/2006/relationships/hyperlink" Target="http://tantargy.uni-corvinus.hu/7GT02NDV04B" TargetMode="External"/><Relationship Id="rId65" Type="http://schemas.openxmlformats.org/officeDocument/2006/relationships/hyperlink" Target="http://tantargy.uni-corvinus.hu/2JO11NAK05B" TargetMode="External"/><Relationship Id="rId73" Type="http://schemas.openxmlformats.org/officeDocument/2006/relationships/hyperlink" Target="http://tantargy.uni-corvinus.hu/2BE52NDV04B" TargetMode="External"/><Relationship Id="rId4" Type="http://schemas.openxmlformats.org/officeDocument/2006/relationships/hyperlink" Target="http://tantargy.uni-corvinus.hu/2VL60NBK09B" TargetMode="External"/><Relationship Id="rId9" Type="http://schemas.openxmlformats.org/officeDocument/2006/relationships/hyperlink" Target="http://tantargy.uni-corvinus.hu/4PU51NAK01B" TargetMode="External"/><Relationship Id="rId14" Type="http://schemas.openxmlformats.org/officeDocument/2006/relationships/hyperlink" Target="http://tantargy.uni-corvinus.hu/7PE20NAK09B" TargetMode="External"/><Relationship Id="rId22" Type="http://schemas.openxmlformats.org/officeDocument/2006/relationships/hyperlink" Target="http://tantargy.uni-corvinus.hu/2SA53NCK07B" TargetMode="External"/><Relationship Id="rId27" Type="http://schemas.openxmlformats.org/officeDocument/2006/relationships/hyperlink" Target="http://tantargy.uni-corvinus.hu/4PU51NAK05B" TargetMode="External"/><Relationship Id="rId30" Type="http://schemas.openxmlformats.org/officeDocument/2006/relationships/hyperlink" Target="http://tantargy.uni-corvinus.hu/2BE52NDK04B" TargetMode="External"/><Relationship Id="rId35" Type="http://schemas.openxmlformats.org/officeDocument/2006/relationships/hyperlink" Target="http://tantargy.uni-corvinus.hu/2SZ53NDK02B" TargetMode="External"/><Relationship Id="rId43" Type="http://schemas.openxmlformats.org/officeDocument/2006/relationships/hyperlink" Target="http://tantargy.uni-corvinus.hu/2PU51NDK01B" TargetMode="External"/><Relationship Id="rId48" Type="http://schemas.openxmlformats.org/officeDocument/2006/relationships/hyperlink" Target="http://tantargy.uni-corvinus.hu/2BE52NDK08B" TargetMode="External"/><Relationship Id="rId56" Type="http://schemas.openxmlformats.org/officeDocument/2006/relationships/hyperlink" Target="http://tantargy.uni-corvinus.hu/2GF26NBK01B" TargetMode="External"/><Relationship Id="rId64" Type="http://schemas.openxmlformats.org/officeDocument/2006/relationships/hyperlink" Target="http://tantargy.uni-corvinus.hu/7PO10NDV08B" TargetMode="External"/><Relationship Id="rId69" Type="http://schemas.openxmlformats.org/officeDocument/2006/relationships/hyperlink" Target="http://tantargy.uni-corvinus.hu/2BE52NDK07B" TargetMode="External"/><Relationship Id="rId8" Type="http://schemas.openxmlformats.org/officeDocument/2006/relationships/hyperlink" Target="http://tantargy.uni-corvinus.hu/2VE81NGK14B" TargetMode="External"/><Relationship Id="rId51" Type="http://schemas.openxmlformats.org/officeDocument/2006/relationships/hyperlink" Target="http://tantargy.uni-corvinus.hu/2MA41NAK01B" TargetMode="External"/><Relationship Id="rId72" Type="http://schemas.openxmlformats.org/officeDocument/2006/relationships/hyperlink" Target="http://tantargy.uni-corvinus.hu/2BE52NDV04B" TargetMode="External"/><Relationship Id="rId3" Type="http://schemas.openxmlformats.org/officeDocument/2006/relationships/hyperlink" Target="http://tantargy.uni-corvinus.hu/2VL60NBK01B" TargetMode="External"/><Relationship Id="rId12" Type="http://schemas.openxmlformats.org/officeDocument/2006/relationships/hyperlink" Target="http://tantargy.uni-corvinus.hu/2SA53NAK01B" TargetMode="External"/><Relationship Id="rId17" Type="http://schemas.openxmlformats.org/officeDocument/2006/relationships/hyperlink" Target="http://tantargy.uni-corvinus.hu/4PU51NAK03B" TargetMode="External"/><Relationship Id="rId25" Type="http://schemas.openxmlformats.org/officeDocument/2006/relationships/hyperlink" Target="http://tantargy.uni-corvinus.hu/2BE52NCK06B" TargetMode="External"/><Relationship Id="rId33" Type="http://schemas.openxmlformats.org/officeDocument/2006/relationships/hyperlink" Target="http://tantargy.uni-corvinus.hu/2SZ53NDK01B" TargetMode="External"/><Relationship Id="rId38" Type="http://schemas.openxmlformats.org/officeDocument/2006/relationships/hyperlink" Target="http://tantargy.uni-corvinus.hu/2SZ53NDK04B" TargetMode="External"/><Relationship Id="rId46" Type="http://schemas.openxmlformats.org/officeDocument/2006/relationships/hyperlink" Target="http://tantargy.uni-corvinus.hu/2BE52NDK06B" TargetMode="External"/><Relationship Id="rId59" Type="http://schemas.openxmlformats.org/officeDocument/2006/relationships/hyperlink" Target="http://tantargy.uni-corvinus.hu/4VG32NAK02B" TargetMode="External"/><Relationship Id="rId67" Type="http://schemas.openxmlformats.org/officeDocument/2006/relationships/hyperlink" Target="http://tantargy.uni-corvinus.hu/7PE20NCV97B" TargetMode="External"/><Relationship Id="rId20" Type="http://schemas.openxmlformats.org/officeDocument/2006/relationships/hyperlink" Target="http://tantargy.uni-corvinus.hu/2BE52NCK01B" TargetMode="External"/><Relationship Id="rId41" Type="http://schemas.openxmlformats.org/officeDocument/2006/relationships/hyperlink" Target="http://tantargy.uni-corvinus.hu/2SZ53NDK04B" TargetMode="External"/><Relationship Id="rId54" Type="http://schemas.openxmlformats.org/officeDocument/2006/relationships/hyperlink" Target="http://tantargy.uni-corvinus.hu/2VE81NAK07B" TargetMode="External"/><Relationship Id="rId62" Type="http://schemas.openxmlformats.org/officeDocument/2006/relationships/hyperlink" Target="http://tantargy.uni-corvinus.hu/7FI01NDV05B" TargetMode="External"/><Relationship Id="rId70" Type="http://schemas.openxmlformats.org/officeDocument/2006/relationships/hyperlink" Target="http://tantargy.uni-corvinus.hu/2BE52NAK01B" TargetMode="External"/><Relationship Id="rId1" Type="http://schemas.openxmlformats.org/officeDocument/2006/relationships/hyperlink" Target="http://tantargy.uni-corvinus.hu/4MI25NAK02B" TargetMode="External"/><Relationship Id="rId6" Type="http://schemas.openxmlformats.org/officeDocument/2006/relationships/hyperlink" Target="http://tantargy.uni-corvinus.hu/2MA41NAK01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OG33NAK08B" TargetMode="External"/><Relationship Id="rId13" Type="http://schemas.openxmlformats.org/officeDocument/2006/relationships/hyperlink" Target="http://tantargy.uni-corvinus.hu/2GF26NAV05B" TargetMode="External"/><Relationship Id="rId18" Type="http://schemas.openxmlformats.org/officeDocument/2006/relationships/hyperlink" Target="http://tantargy.uni-corvinus.hu/2SZ31NDV04B" TargetMode="External"/><Relationship Id="rId26" Type="http://schemas.openxmlformats.org/officeDocument/2006/relationships/hyperlink" Target="http://portal.uni-corvinus.hu/index.php?id=22720&amp;tanKod=2SA53NAV02B" TargetMode="External"/><Relationship Id="rId3" Type="http://schemas.openxmlformats.org/officeDocument/2006/relationships/hyperlink" Target="http://tantargy.uni-corvinus.hu/2VL60NBV04B" TargetMode="External"/><Relationship Id="rId21" Type="http://schemas.openxmlformats.org/officeDocument/2006/relationships/hyperlink" Target="http://tantargy.uni-corvinus.hu/2IR32NAV01B" TargetMode="External"/><Relationship Id="rId7" Type="http://schemas.openxmlformats.org/officeDocument/2006/relationships/hyperlink" Target="http://tantargy.uni-corvinus.hu/2KA21NAV01B" TargetMode="External"/><Relationship Id="rId12" Type="http://schemas.openxmlformats.org/officeDocument/2006/relationships/hyperlink" Target="http://tantargy.uni-corvinus.hu/2GF26NAV04B" TargetMode="External"/><Relationship Id="rId17" Type="http://schemas.openxmlformats.org/officeDocument/2006/relationships/hyperlink" Target="http://tantargy.uni-corvinus.hu/2VL60NCV01B" TargetMode="External"/><Relationship Id="rId25" Type="http://schemas.openxmlformats.org/officeDocument/2006/relationships/hyperlink" Target="http://tantargy.uni-corvinus.hu/4MA12NAV36B" TargetMode="External"/><Relationship Id="rId2" Type="http://schemas.openxmlformats.org/officeDocument/2006/relationships/hyperlink" Target="http://tantargy.uni-corvinus.hu/2KG23NCV02B" TargetMode="External"/><Relationship Id="rId16" Type="http://schemas.openxmlformats.org/officeDocument/2006/relationships/hyperlink" Target="http://tantargy.uni-corvinus.hu/2SZ31NCV01B" TargetMode="External"/><Relationship Id="rId20" Type="http://schemas.openxmlformats.org/officeDocument/2006/relationships/hyperlink" Target="http://tantargy.uni-corvinus.hu/2SZ31NDV06B" TargetMode="External"/><Relationship Id="rId29" Type="http://schemas.openxmlformats.org/officeDocument/2006/relationships/hyperlink" Target="http://portal.uni-corvinus.hu/index.php?id=22720&amp;tanKod=4OG33NAV14B" TargetMode="External"/><Relationship Id="rId1" Type="http://schemas.openxmlformats.org/officeDocument/2006/relationships/hyperlink" Target="http://tantargy.uni-corvinus.hu/2VL60NBV01B" TargetMode="External"/><Relationship Id="rId6" Type="http://schemas.openxmlformats.org/officeDocument/2006/relationships/hyperlink" Target="http://tantargy.uni-corvinus.hu/2KV71NCK01B" TargetMode="External"/><Relationship Id="rId11" Type="http://schemas.openxmlformats.org/officeDocument/2006/relationships/hyperlink" Target="http://tantargy.uni-corvinus.hu/2GF26NDK01B" TargetMode="External"/><Relationship Id="rId24" Type="http://schemas.openxmlformats.org/officeDocument/2006/relationships/hyperlink" Target="http://tantargy.uni-corvinus.hu/4MA12NAV37B" TargetMode="External"/><Relationship Id="rId5" Type="http://schemas.openxmlformats.org/officeDocument/2006/relationships/hyperlink" Target="http://tantargy.uni-corvinus.hu/2GF26NAV03B" TargetMode="External"/><Relationship Id="rId15" Type="http://schemas.openxmlformats.org/officeDocument/2006/relationships/hyperlink" Target="http://tantargy.uni-corvinus.hu/2VL60NCV02B" TargetMode="External"/><Relationship Id="rId23" Type="http://schemas.openxmlformats.org/officeDocument/2006/relationships/hyperlink" Target="http://tantargy.uni-corvinus.hu/2IR32NAK07B" TargetMode="External"/><Relationship Id="rId28" Type="http://schemas.openxmlformats.org/officeDocument/2006/relationships/hyperlink" Target="http://portal.uni-corvinus.hu/index.php?id=22720&amp;tanKod=2BE52NCV01B" TargetMode="External"/><Relationship Id="rId10" Type="http://schemas.openxmlformats.org/officeDocument/2006/relationships/hyperlink" Target="http://tantargy.uni-corvinus.hu/2GF26NBV02B" TargetMode="External"/><Relationship Id="rId19" Type="http://schemas.openxmlformats.org/officeDocument/2006/relationships/hyperlink" Target="http://tantargy.uni-corvinus.hu/2SZ31NDV05B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://tantargy.uni-corvinus.hu/2GF26NAV02B" TargetMode="External"/><Relationship Id="rId9" Type="http://schemas.openxmlformats.org/officeDocument/2006/relationships/hyperlink" Target="http://tantargy.uni-corvinus.hu/2ME43NCV02B" TargetMode="External"/><Relationship Id="rId14" Type="http://schemas.openxmlformats.org/officeDocument/2006/relationships/hyperlink" Target="http://tantargy.uni-corvinus.hu/2MF44NDK12B" TargetMode="External"/><Relationship Id="rId22" Type="http://schemas.openxmlformats.org/officeDocument/2006/relationships/hyperlink" Target="http://tantargy.uni-corvinus.hu/2MF44NDK07B" TargetMode="External"/><Relationship Id="rId27" Type="http://schemas.openxmlformats.org/officeDocument/2006/relationships/hyperlink" Target="http://tantargy.uni-corvinus.hu/2DS91NBK04B" TargetMode="External"/><Relationship Id="rId30" Type="http://schemas.openxmlformats.org/officeDocument/2006/relationships/hyperlink" Target="http://portal.uni-corvinus.hu/index.php?id=22720&amp;tanKod=4OG33NAK09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53"/>
    <pageSetUpPr fitToPage="1"/>
  </sheetPr>
  <dimension ref="A1:AB196"/>
  <sheetViews>
    <sheetView zoomScale="75" zoomScaleNormal="70" workbookViewId="0">
      <pane xSplit="4" ySplit="4" topLeftCell="E104" activePane="bottomRight" state="frozenSplit"/>
      <selection pane="topRight" activeCell="D1" sqref="D1"/>
      <selection pane="bottomLeft" activeCell="A5" sqref="A5"/>
      <selection pane="bottomRight" activeCell="A60" sqref="A60:B60"/>
    </sheetView>
  </sheetViews>
  <sheetFormatPr defaultRowHeight="12.75" x14ac:dyDescent="0.2"/>
  <cols>
    <col min="1" max="1" width="16" customWidth="1"/>
    <col min="2" max="2" width="39" bestFit="1" customWidth="1"/>
    <col min="3" max="4" width="9" customWidth="1"/>
    <col min="5" max="5" width="3.42578125" bestFit="1" customWidth="1"/>
    <col min="6" max="6" width="3" bestFit="1" customWidth="1"/>
    <col min="7" max="7" width="7.85546875" style="360" customWidth="1"/>
    <col min="8" max="9" width="3.42578125" bestFit="1" customWidth="1"/>
    <col min="10" max="10" width="7.85546875" style="360" customWidth="1"/>
    <col min="11" max="12" width="3.42578125" bestFit="1" customWidth="1"/>
    <col min="13" max="13" width="7.85546875" style="360" customWidth="1"/>
    <col min="14" max="15" width="3.42578125" bestFit="1" customWidth="1"/>
    <col min="16" max="16" width="7.85546875" style="360" customWidth="1"/>
    <col min="17" max="18" width="5.28515625" bestFit="1" customWidth="1"/>
    <col min="19" max="19" width="7.85546875" style="360" customWidth="1"/>
    <col min="20" max="20" width="5.28515625" bestFit="1" customWidth="1"/>
    <col min="21" max="21" width="3" customWidth="1"/>
    <col min="22" max="22" width="7.85546875" style="360" customWidth="1"/>
    <col min="23" max="23" width="5.42578125" bestFit="1" customWidth="1"/>
    <col min="24" max="24" width="10" style="360" customWidth="1"/>
    <col min="25" max="25" width="20" style="238" customWidth="1"/>
    <col min="26" max="26" width="39.42578125" style="238" customWidth="1"/>
    <col min="27" max="27" width="53.85546875" hidden="1" customWidth="1"/>
    <col min="28" max="28" width="22.140625" style="436" customWidth="1"/>
  </cols>
  <sheetData>
    <row r="1" spans="1:28" ht="24" thickBot="1" x14ac:dyDescent="0.25">
      <c r="A1" s="1145" t="s">
        <v>375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  <c r="N1" s="1146"/>
      <c r="O1" s="1146"/>
      <c r="P1" s="1146"/>
      <c r="Q1" s="1146"/>
      <c r="R1" s="1146"/>
      <c r="S1" s="1146"/>
      <c r="T1" s="1146"/>
      <c r="U1" s="1146"/>
      <c r="V1" s="1146"/>
      <c r="W1" s="1146"/>
      <c r="X1" s="1146"/>
      <c r="Y1" s="1146"/>
      <c r="Z1" s="1146"/>
      <c r="AA1" s="1107"/>
      <c r="AB1" s="15"/>
    </row>
    <row r="2" spans="1:28" x14ac:dyDescent="0.2">
      <c r="A2" s="1147" t="s">
        <v>67</v>
      </c>
      <c r="B2" s="1150" t="s">
        <v>0</v>
      </c>
      <c r="C2" s="1151" t="s">
        <v>1</v>
      </c>
      <c r="D2" s="1152" t="s">
        <v>31</v>
      </c>
      <c r="E2" s="1153" t="s">
        <v>266</v>
      </c>
      <c r="F2" s="1154"/>
      <c r="G2" s="1154"/>
      <c r="H2" s="1154"/>
      <c r="I2" s="1154"/>
      <c r="J2" s="1155"/>
      <c r="K2" s="1153" t="s">
        <v>267</v>
      </c>
      <c r="L2" s="1154"/>
      <c r="M2" s="1154"/>
      <c r="N2" s="1154"/>
      <c r="O2" s="1154"/>
      <c r="P2" s="1155"/>
      <c r="Q2" s="1153" t="s">
        <v>268</v>
      </c>
      <c r="R2" s="1154"/>
      <c r="S2" s="1154"/>
      <c r="T2" s="1154"/>
      <c r="U2" s="1154"/>
      <c r="V2" s="1155"/>
      <c r="W2" s="32" t="s">
        <v>269</v>
      </c>
      <c r="X2" s="1156" t="s">
        <v>270</v>
      </c>
      <c r="Y2" s="1124" t="s">
        <v>3</v>
      </c>
      <c r="Z2" s="1121" t="s">
        <v>32</v>
      </c>
      <c r="AA2" s="1142"/>
      <c r="AB2" s="1121" t="s">
        <v>350</v>
      </c>
    </row>
    <row r="3" spans="1:28" x14ac:dyDescent="0.2">
      <c r="A3" s="1148"/>
      <c r="B3" s="1122"/>
      <c r="C3" s="1148"/>
      <c r="D3" s="1122"/>
      <c r="E3" s="1114">
        <v>1</v>
      </c>
      <c r="F3" s="1115"/>
      <c r="G3" s="1116" t="s">
        <v>2</v>
      </c>
      <c r="H3" s="1118">
        <v>2</v>
      </c>
      <c r="I3" s="1115"/>
      <c r="J3" s="1119" t="s">
        <v>2</v>
      </c>
      <c r="K3" s="1114">
        <v>3</v>
      </c>
      <c r="L3" s="1115"/>
      <c r="M3" s="1116" t="s">
        <v>2</v>
      </c>
      <c r="N3" s="1118">
        <v>4</v>
      </c>
      <c r="O3" s="1115"/>
      <c r="P3" s="1119" t="s">
        <v>2</v>
      </c>
      <c r="Q3" s="1114">
        <v>5</v>
      </c>
      <c r="R3" s="1115"/>
      <c r="S3" s="1116" t="s">
        <v>2</v>
      </c>
      <c r="T3" s="1118">
        <v>6</v>
      </c>
      <c r="U3" s="1115"/>
      <c r="V3" s="1119" t="s">
        <v>2</v>
      </c>
      <c r="W3" s="33">
        <v>7</v>
      </c>
      <c r="X3" s="1157"/>
      <c r="Y3" s="1125"/>
      <c r="Z3" s="1122"/>
      <c r="AA3" s="1143"/>
      <c r="AB3" s="1132"/>
    </row>
    <row r="4" spans="1:28" ht="31.5" thickBot="1" x14ac:dyDescent="0.25">
      <c r="A4" s="1149"/>
      <c r="B4" s="1123"/>
      <c r="C4" s="1149"/>
      <c r="D4" s="1123"/>
      <c r="E4" s="34" t="s">
        <v>4</v>
      </c>
      <c r="F4" s="35" t="s">
        <v>66</v>
      </c>
      <c r="G4" s="1117"/>
      <c r="H4" s="36" t="s">
        <v>4</v>
      </c>
      <c r="I4" s="37" t="s">
        <v>66</v>
      </c>
      <c r="J4" s="1120"/>
      <c r="K4" s="38" t="s">
        <v>4</v>
      </c>
      <c r="L4" s="37" t="s">
        <v>66</v>
      </c>
      <c r="M4" s="1117"/>
      <c r="N4" s="36" t="s">
        <v>4</v>
      </c>
      <c r="O4" s="37" t="s">
        <v>66</v>
      </c>
      <c r="P4" s="1120"/>
      <c r="Q4" s="38" t="s">
        <v>4</v>
      </c>
      <c r="R4" s="37" t="s">
        <v>66</v>
      </c>
      <c r="S4" s="1117"/>
      <c r="T4" s="36" t="s">
        <v>4</v>
      </c>
      <c r="U4" s="37" t="s">
        <v>66</v>
      </c>
      <c r="V4" s="1120"/>
      <c r="W4" s="39" t="s">
        <v>2</v>
      </c>
      <c r="X4" s="1158"/>
      <c r="Y4" s="1126"/>
      <c r="Z4" s="1123"/>
      <c r="AA4" s="1144"/>
      <c r="AB4" s="1133"/>
    </row>
    <row r="5" spans="1:28" ht="24" thickBot="1" x14ac:dyDescent="0.25">
      <c r="A5" s="1100" t="s">
        <v>271</v>
      </c>
      <c r="B5" s="1107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 x14ac:dyDescent="0.25">
      <c r="A6" s="1139" t="s">
        <v>348</v>
      </c>
      <c r="B6" s="1140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 x14ac:dyDescent="0.25">
      <c r="A7" s="1136" t="s">
        <v>272</v>
      </c>
      <c r="B7" s="1107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x14ac:dyDescent="0.2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x14ac:dyDescent="0.2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x14ac:dyDescent="0.2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x14ac:dyDescent="0.2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x14ac:dyDescent="0.2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 x14ac:dyDescent="0.2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x14ac:dyDescent="0.2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x14ac:dyDescent="0.2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x14ac:dyDescent="0.2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 x14ac:dyDescent="0.2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x14ac:dyDescent="0.2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x14ac:dyDescent="0.2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x14ac:dyDescent="0.2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x14ac:dyDescent="0.2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x14ac:dyDescent="0.2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x14ac:dyDescent="0.2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 x14ac:dyDescent="0.25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 x14ac:dyDescent="0.25">
      <c r="A25" s="1139" t="s">
        <v>348</v>
      </c>
      <c r="B25" s="1140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 x14ac:dyDescent="0.25">
      <c r="A26" s="1134" t="s">
        <v>287</v>
      </c>
      <c r="B26" s="1135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x14ac:dyDescent="0.2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x14ac:dyDescent="0.2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x14ac:dyDescent="0.2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x14ac:dyDescent="0.2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x14ac:dyDescent="0.2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 x14ac:dyDescent="0.2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 x14ac:dyDescent="0.2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x14ac:dyDescent="0.2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x14ac:dyDescent="0.2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 x14ac:dyDescent="0.2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x14ac:dyDescent="0.2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 x14ac:dyDescent="0.2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x14ac:dyDescent="0.2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 x14ac:dyDescent="0.2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x14ac:dyDescent="0.2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x14ac:dyDescent="0.2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 x14ac:dyDescent="0.25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 x14ac:dyDescent="0.25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 x14ac:dyDescent="0.25">
      <c r="A45" s="1100" t="s">
        <v>290</v>
      </c>
      <c r="B45" s="1107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 x14ac:dyDescent="0.25">
      <c r="A46" s="1136" t="s">
        <v>291</v>
      </c>
      <c r="B46" s="1107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 x14ac:dyDescent="0.25">
      <c r="A47" s="1106" t="s">
        <v>292</v>
      </c>
      <c r="B47" s="1107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 x14ac:dyDescent="0.2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x14ac:dyDescent="0.2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x14ac:dyDescent="0.2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x14ac:dyDescent="0.2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 x14ac:dyDescent="0.25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 x14ac:dyDescent="0.25">
      <c r="A53" s="1106" t="s">
        <v>299</v>
      </c>
      <c r="B53" s="1107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x14ac:dyDescent="0.2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 x14ac:dyDescent="0.2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x14ac:dyDescent="0.2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x14ac:dyDescent="0.2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 x14ac:dyDescent="0.2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 x14ac:dyDescent="0.25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 x14ac:dyDescent="0.25">
      <c r="A60" s="1139" t="s">
        <v>348</v>
      </c>
      <c r="B60" s="1140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 x14ac:dyDescent="0.25">
      <c r="A61" s="1141" t="s">
        <v>302</v>
      </c>
      <c r="B61" s="1107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 x14ac:dyDescent="0.25">
      <c r="A62" s="1137" t="s">
        <v>361</v>
      </c>
      <c r="B62" s="1138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 x14ac:dyDescent="0.2">
      <c r="A63" s="1127" t="s">
        <v>374</v>
      </c>
      <c r="B63" s="1128"/>
      <c r="C63" s="1129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x14ac:dyDescent="0.2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x14ac:dyDescent="0.2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x14ac:dyDescent="0.2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x14ac:dyDescent="0.2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x14ac:dyDescent="0.2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 x14ac:dyDescent="0.25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 x14ac:dyDescent="0.25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 x14ac:dyDescent="0.2">
      <c r="A71" s="1130" t="s">
        <v>373</v>
      </c>
      <c r="B71" s="1131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 x14ac:dyDescent="0.2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 x14ac:dyDescent="0.2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 x14ac:dyDescent="0.2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x14ac:dyDescent="0.2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x14ac:dyDescent="0.2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x14ac:dyDescent="0.2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x14ac:dyDescent="0.2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x14ac:dyDescent="0.2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 x14ac:dyDescent="0.25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 x14ac:dyDescent="0.25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 x14ac:dyDescent="0.25">
      <c r="A82" s="1102" t="s">
        <v>360</v>
      </c>
      <c r="B82" s="1103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 x14ac:dyDescent="0.2">
      <c r="A83" s="1127" t="s">
        <v>367</v>
      </c>
      <c r="B83" s="1128"/>
      <c r="C83" s="1129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x14ac:dyDescent="0.2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x14ac:dyDescent="0.2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 x14ac:dyDescent="0.2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 x14ac:dyDescent="0.2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x14ac:dyDescent="0.2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 x14ac:dyDescent="0.2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 x14ac:dyDescent="0.25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 x14ac:dyDescent="0.25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 x14ac:dyDescent="0.2">
      <c r="A92" s="1130" t="s">
        <v>368</v>
      </c>
      <c r="B92" s="1131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x14ac:dyDescent="0.2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x14ac:dyDescent="0.2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x14ac:dyDescent="0.2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x14ac:dyDescent="0.2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x14ac:dyDescent="0.2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x14ac:dyDescent="0.2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 x14ac:dyDescent="0.25">
      <c r="A99" s="1104" t="s">
        <v>303</v>
      </c>
      <c r="B99" s="1105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 x14ac:dyDescent="0.25">
      <c r="A100" s="1085" t="s">
        <v>42</v>
      </c>
      <c r="B100" s="1086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 x14ac:dyDescent="0.25">
      <c r="A101" s="1106" t="s">
        <v>359</v>
      </c>
      <c r="B101" s="1107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 x14ac:dyDescent="0.2">
      <c r="A102" s="1108" t="s">
        <v>306</v>
      </c>
      <c r="B102" s="1109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x14ac:dyDescent="0.2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x14ac:dyDescent="0.2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x14ac:dyDescent="0.2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x14ac:dyDescent="0.2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x14ac:dyDescent="0.2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x14ac:dyDescent="0.2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x14ac:dyDescent="0.2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 x14ac:dyDescent="0.2">
      <c r="A110" s="1108" t="s">
        <v>312</v>
      </c>
      <c r="B110" s="1109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x14ac:dyDescent="0.2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x14ac:dyDescent="0.2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x14ac:dyDescent="0.2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x14ac:dyDescent="0.2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x14ac:dyDescent="0.2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x14ac:dyDescent="0.2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x14ac:dyDescent="0.2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x14ac:dyDescent="0.2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 x14ac:dyDescent="0.2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 x14ac:dyDescent="0.2">
      <c r="A120" s="1108" t="s">
        <v>315</v>
      </c>
      <c r="B120" s="1109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x14ac:dyDescent="0.2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x14ac:dyDescent="0.2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x14ac:dyDescent="0.2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x14ac:dyDescent="0.2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x14ac:dyDescent="0.2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x14ac:dyDescent="0.2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x14ac:dyDescent="0.2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x14ac:dyDescent="0.2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x14ac:dyDescent="0.2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x14ac:dyDescent="0.2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x14ac:dyDescent="0.2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 x14ac:dyDescent="0.2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 x14ac:dyDescent="0.2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x14ac:dyDescent="0.2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x14ac:dyDescent="0.2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x14ac:dyDescent="0.2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x14ac:dyDescent="0.2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x14ac:dyDescent="0.2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x14ac:dyDescent="0.2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 x14ac:dyDescent="0.2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 x14ac:dyDescent="0.2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 x14ac:dyDescent="0.2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 x14ac:dyDescent="0.25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 x14ac:dyDescent="0.25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 x14ac:dyDescent="0.25">
      <c r="A145" s="1100" t="s">
        <v>335</v>
      </c>
      <c r="B145" s="1107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x14ac:dyDescent="0.2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 x14ac:dyDescent="0.25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 x14ac:dyDescent="0.25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 x14ac:dyDescent="0.25">
      <c r="A149" s="1100" t="s">
        <v>259</v>
      </c>
      <c r="B149" s="1101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spans="1:28" ht="13.5" thickBot="1" x14ac:dyDescent="0.25"/>
    <row r="152" spans="1:28" ht="24" thickBot="1" x14ac:dyDescent="0.25">
      <c r="A152" s="1100" t="s">
        <v>65</v>
      </c>
      <c r="B152" s="1101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110" t="s">
        <v>356</v>
      </c>
      <c r="Z152" s="1111"/>
      <c r="AA152" s="399"/>
      <c r="AB152" s="101"/>
    </row>
    <row r="153" spans="1:28" ht="24" thickBot="1" x14ac:dyDescent="0.25">
      <c r="A153" s="1100" t="s">
        <v>77</v>
      </c>
      <c r="B153" s="1101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112"/>
      <c r="Z153" s="1113"/>
      <c r="AA153" s="399"/>
      <c r="AB153" s="101"/>
    </row>
    <row r="156" spans="1:28" ht="45.75" customHeight="1" x14ac:dyDescent="0.2">
      <c r="A156" s="1098" t="s">
        <v>358</v>
      </c>
      <c r="B156" s="1099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 x14ac:dyDescent="0.2">
      <c r="A157" s="1089" t="s">
        <v>271</v>
      </c>
      <c r="B157" s="1090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 x14ac:dyDescent="0.2">
      <c r="A158" s="1097" t="s">
        <v>272</v>
      </c>
      <c r="B158" s="1090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 x14ac:dyDescent="0.2">
      <c r="A159" s="1096" t="s">
        <v>287</v>
      </c>
      <c r="B159" s="1090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 x14ac:dyDescent="0.2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 x14ac:dyDescent="0.2">
      <c r="A161" s="1089" t="s">
        <v>290</v>
      </c>
      <c r="B161" s="1090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 x14ac:dyDescent="0.2">
      <c r="A162" s="1097" t="s">
        <v>291</v>
      </c>
      <c r="B162" s="1090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 x14ac:dyDescent="0.2">
      <c r="A163" s="1095" t="s">
        <v>292</v>
      </c>
      <c r="B163" s="1090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 x14ac:dyDescent="0.2">
      <c r="A164" s="1095" t="s">
        <v>299</v>
      </c>
      <c r="B164" s="1090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 x14ac:dyDescent="0.2">
      <c r="A165" s="1096" t="s">
        <v>302</v>
      </c>
      <c r="B165" s="1090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 x14ac:dyDescent="0.2">
      <c r="A166" s="1087" t="s">
        <v>363</v>
      </c>
      <c r="B166" s="1088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 x14ac:dyDescent="0.2">
      <c r="A167" s="1087" t="s">
        <v>362</v>
      </c>
      <c r="B167" s="1088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 x14ac:dyDescent="0.2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 x14ac:dyDescent="0.2">
      <c r="A169" s="1089" t="s">
        <v>303</v>
      </c>
      <c r="B169" s="1090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x14ac:dyDescent="0.2">
      <c r="A170" s="1091" t="s">
        <v>42</v>
      </c>
      <c r="B170" s="1092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 x14ac:dyDescent="0.25">
      <c r="A171" s="1093" t="s">
        <v>304</v>
      </c>
      <c r="B171" s="1094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 x14ac:dyDescent="0.2">
      <c r="A172" s="1084" t="s">
        <v>306</v>
      </c>
      <c r="B172" s="1084"/>
      <c r="C172" s="19"/>
      <c r="D172" s="19"/>
      <c r="E172" s="146"/>
      <c r="F172" s="146"/>
      <c r="G172" s="1083"/>
      <c r="H172" s="146"/>
      <c r="I172" s="146"/>
      <c r="J172" s="1083"/>
      <c r="K172" s="146"/>
      <c r="L172" s="146"/>
      <c r="M172" s="1083"/>
      <c r="N172" s="146"/>
      <c r="O172" s="146"/>
      <c r="P172" s="1083"/>
      <c r="Q172" s="146"/>
      <c r="R172" s="146"/>
      <c r="S172" s="1083"/>
      <c r="T172" s="146"/>
      <c r="U172" s="146"/>
      <c r="V172" s="1083"/>
      <c r="W172" s="146"/>
      <c r="X172" s="1083">
        <f>SUM(G172:V174)</f>
        <v>0</v>
      </c>
      <c r="Y172" s="24"/>
      <c r="Z172" s="2"/>
      <c r="AA172" s="2"/>
      <c r="AB172" s="14"/>
    </row>
    <row r="173" spans="1:28" ht="15.75" x14ac:dyDescent="0.2">
      <c r="A173" s="1084" t="s">
        <v>312</v>
      </c>
      <c r="B173" s="1084"/>
      <c r="C173" s="19"/>
      <c r="D173" s="19"/>
      <c r="E173" s="146"/>
      <c r="F173" s="146"/>
      <c r="G173" s="1083"/>
      <c r="H173" s="146"/>
      <c r="I173" s="146"/>
      <c r="J173" s="1083"/>
      <c r="K173" s="146"/>
      <c r="L173" s="146"/>
      <c r="M173" s="1083"/>
      <c r="N173" s="146"/>
      <c r="O173" s="146"/>
      <c r="P173" s="1083"/>
      <c r="Q173" s="146"/>
      <c r="R173" s="146"/>
      <c r="S173" s="1083"/>
      <c r="T173" s="146"/>
      <c r="U173" s="146"/>
      <c r="V173" s="1083"/>
      <c r="W173" s="146"/>
      <c r="X173" s="1083"/>
      <c r="Y173" s="24"/>
      <c r="Z173" s="2"/>
      <c r="AA173" s="2"/>
      <c r="AB173" s="14"/>
    </row>
    <row r="174" spans="1:28" ht="15.75" x14ac:dyDescent="0.2">
      <c r="A174" s="1084" t="s">
        <v>315</v>
      </c>
      <c r="B174" s="1084"/>
      <c r="C174" s="19"/>
      <c r="D174" s="19"/>
      <c r="E174" s="146"/>
      <c r="F174" s="146"/>
      <c r="G174" s="1083"/>
      <c r="H174" s="146"/>
      <c r="I174" s="146"/>
      <c r="J174" s="1083"/>
      <c r="K174" s="146"/>
      <c r="L174" s="146"/>
      <c r="M174" s="1083"/>
      <c r="N174" s="146"/>
      <c r="O174" s="146"/>
      <c r="P174" s="1083"/>
      <c r="Q174" s="146"/>
      <c r="R174" s="146"/>
      <c r="S174" s="1083"/>
      <c r="T174" s="146"/>
      <c r="U174" s="146"/>
      <c r="V174" s="1083"/>
      <c r="W174" s="146"/>
      <c r="X174" s="1083"/>
      <c r="Y174" s="24"/>
      <c r="Z174" s="2"/>
      <c r="AA174" s="2"/>
      <c r="AB174" s="14"/>
    </row>
    <row r="175" spans="1:28" ht="15.75" x14ac:dyDescent="0.2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 x14ac:dyDescent="0.2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spans="1:28" ht="18" customHeight="1" x14ac:dyDescent="0.2"/>
    <row r="178" spans="1:28" ht="45.75" customHeight="1" x14ac:dyDescent="0.2">
      <c r="A178" s="1098" t="s">
        <v>357</v>
      </c>
      <c r="B178" s="1099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 x14ac:dyDescent="0.2">
      <c r="A179" s="1089" t="s">
        <v>271</v>
      </c>
      <c r="B179" s="1090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 x14ac:dyDescent="0.2">
      <c r="A180" s="1097" t="s">
        <v>272</v>
      </c>
      <c r="B180" s="1090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 x14ac:dyDescent="0.2">
      <c r="A181" s="1096" t="s">
        <v>287</v>
      </c>
      <c r="B181" s="1090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 x14ac:dyDescent="0.2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 x14ac:dyDescent="0.2">
      <c r="A183" s="1089" t="s">
        <v>290</v>
      </c>
      <c r="B183" s="1090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 x14ac:dyDescent="0.2">
      <c r="A184" s="1097" t="s">
        <v>291</v>
      </c>
      <c r="B184" s="1090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 x14ac:dyDescent="0.2">
      <c r="A185" s="1095" t="s">
        <v>292</v>
      </c>
      <c r="B185" s="1090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 x14ac:dyDescent="0.2">
      <c r="A186" s="1095" t="s">
        <v>299</v>
      </c>
      <c r="B186" s="1090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 x14ac:dyDescent="0.2">
      <c r="A187" s="1096" t="s">
        <v>302</v>
      </c>
      <c r="B187" s="1090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 x14ac:dyDescent="0.2">
      <c r="A188" s="1087" t="s">
        <v>364</v>
      </c>
      <c r="B188" s="1088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 x14ac:dyDescent="0.2">
      <c r="A189" s="1087" t="s">
        <v>362</v>
      </c>
      <c r="B189" s="1088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 x14ac:dyDescent="0.2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 x14ac:dyDescent="0.2">
      <c r="A191" s="1089" t="s">
        <v>303</v>
      </c>
      <c r="B191" s="1090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x14ac:dyDescent="0.2">
      <c r="A192" s="1091" t="s">
        <v>42</v>
      </c>
      <c r="B192" s="1092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 x14ac:dyDescent="0.25">
      <c r="A193" s="1093" t="s">
        <v>304</v>
      </c>
      <c r="B193" s="1094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 x14ac:dyDescent="0.2">
      <c r="A194" s="1084" t="s">
        <v>306</v>
      </c>
      <c r="B194" s="1084"/>
      <c r="C194" s="19"/>
      <c r="D194" s="19"/>
      <c r="E194" s="146"/>
      <c r="F194" s="146"/>
      <c r="G194" s="1083"/>
      <c r="H194" s="146"/>
      <c r="I194" s="146"/>
      <c r="J194" s="1083"/>
      <c r="K194" s="146"/>
      <c r="L194" s="146"/>
      <c r="M194" s="1083"/>
      <c r="N194" s="146"/>
      <c r="O194" s="146"/>
      <c r="P194" s="1083"/>
      <c r="Q194" s="146"/>
      <c r="R194" s="146"/>
      <c r="S194" s="1083"/>
      <c r="T194" s="146"/>
      <c r="U194" s="146"/>
      <c r="V194" s="1083"/>
      <c r="W194" s="146"/>
      <c r="X194" s="1083">
        <f>SUM(G194:V196)</f>
        <v>0</v>
      </c>
      <c r="Y194" s="24"/>
      <c r="Z194" s="2"/>
      <c r="AA194" s="2"/>
      <c r="AB194" s="14"/>
    </row>
    <row r="195" spans="1:28" ht="15.75" x14ac:dyDescent="0.2">
      <c r="A195" s="1084" t="s">
        <v>312</v>
      </c>
      <c r="B195" s="1084"/>
      <c r="C195" s="19"/>
      <c r="D195" s="19"/>
      <c r="E195" s="146"/>
      <c r="F195" s="146"/>
      <c r="G195" s="1083"/>
      <c r="H195" s="146"/>
      <c r="I195" s="146"/>
      <c r="J195" s="1083"/>
      <c r="K195" s="146"/>
      <c r="L195" s="146"/>
      <c r="M195" s="1083"/>
      <c r="N195" s="146"/>
      <c r="O195" s="146"/>
      <c r="P195" s="1083"/>
      <c r="Q195" s="146"/>
      <c r="R195" s="146"/>
      <c r="S195" s="1083"/>
      <c r="T195" s="146"/>
      <c r="U195" s="146"/>
      <c r="V195" s="1083"/>
      <c r="W195" s="146"/>
      <c r="X195" s="1083"/>
      <c r="Y195" s="24"/>
      <c r="Z195" s="2"/>
      <c r="AA195" s="2"/>
      <c r="AB195" s="14"/>
    </row>
    <row r="196" spans="1:28" ht="15.75" x14ac:dyDescent="0.2">
      <c r="A196" s="1084" t="s">
        <v>315</v>
      </c>
      <c r="B196" s="1084"/>
      <c r="C196" s="19"/>
      <c r="D196" s="19"/>
      <c r="E196" s="146"/>
      <c r="F196" s="146"/>
      <c r="G196" s="1083"/>
      <c r="H196" s="146"/>
      <c r="I196" s="146"/>
      <c r="J196" s="1083"/>
      <c r="K196" s="146"/>
      <c r="L196" s="146"/>
      <c r="M196" s="1083"/>
      <c r="N196" s="146"/>
      <c r="O196" s="146"/>
      <c r="P196" s="1083"/>
      <c r="Q196" s="146"/>
      <c r="R196" s="146"/>
      <c r="S196" s="1083"/>
      <c r="T196" s="146"/>
      <c r="U196" s="146"/>
      <c r="V196" s="1083"/>
      <c r="W196" s="146"/>
      <c r="X196" s="1083"/>
      <c r="Y196" s="24"/>
      <c r="Z196" s="2"/>
      <c r="AA196" s="2"/>
      <c r="AB196" s="14"/>
    </row>
  </sheetData>
  <mergeCells count="101"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62:B62"/>
    <mergeCell ref="A60:B60"/>
    <mergeCell ref="A25:B25"/>
    <mergeCell ref="A6:B6"/>
    <mergeCell ref="A46:B46"/>
    <mergeCell ref="A47:B47"/>
    <mergeCell ref="A53:B53"/>
    <mergeCell ref="A61:B61"/>
    <mergeCell ref="AA2:AA4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1:B161"/>
    <mergeCell ref="A162:B162"/>
    <mergeCell ref="A152:B152"/>
    <mergeCell ref="A153:B153"/>
    <mergeCell ref="A120:B120"/>
    <mergeCell ref="M172:M174"/>
    <mergeCell ref="G172:G174"/>
    <mergeCell ref="A164:B164"/>
    <mergeCell ref="A165:B165"/>
    <mergeCell ref="V172:V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81:B181"/>
    <mergeCell ref="A179:B179"/>
    <mergeCell ref="A180:B180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72:X174"/>
    <mergeCell ref="A169:B169"/>
    <mergeCell ref="P172:P174"/>
    <mergeCell ref="S172:S174"/>
    <mergeCell ref="A174:B174"/>
  </mergeCells>
  <phoneticPr fontId="26" type="noConversion"/>
  <hyperlinks>
    <hyperlink ref="B125" r:id="rId1"/>
    <hyperlink ref="B126" r:id="rId2"/>
    <hyperlink ref="B127" r:id="rId3"/>
    <hyperlink ref="B128" r:id="rId4"/>
    <hyperlink ref="B129" r:id="rId5"/>
    <hyperlink ref="B130" r:id="rId6"/>
    <hyperlink ref="B131" r:id="rId7"/>
    <hyperlink ref="B132" r:id="rId8"/>
    <hyperlink ref="B133" r:id="rId9"/>
    <hyperlink ref="B134" r:id="rId10"/>
    <hyperlink ref="B135" r:id="rId11"/>
    <hyperlink ref="B136" r:id="rId12"/>
    <hyperlink ref="B137" r:id="rId13"/>
    <hyperlink ref="B138" r:id="rId14"/>
    <hyperlink ref="B111" r:id="rId15"/>
    <hyperlink ref="B112" r:id="rId16"/>
    <hyperlink ref="B113" r:id="rId17"/>
    <hyperlink ref="B116" r:id="rId18"/>
    <hyperlink ref="B117" r:id="rId19"/>
    <hyperlink ref="B118" r:id="rId20"/>
    <hyperlink ref="B119" r:id="rId21" display="Vállalati gazdálkodás támogatása SAP rendszerrel "/>
    <hyperlink ref="B147" r:id="rId22"/>
    <hyperlink ref="B115" r:id="rId23" display="Üzleti informatika                       "/>
    <hyperlink ref="B123" r:id="rId24"/>
    <hyperlink ref="B122" r:id="rId25"/>
    <hyperlink ref="B140" r:id="rId26" display="Költségelszámolás"/>
    <hyperlink ref="B103" r:id="rId27"/>
    <hyperlink ref="B141" r:id="rId28" display="LUDUS vállalati pénzügyi tervezési és döntési játé"/>
    <hyperlink ref="B142" r:id="rId29"/>
    <hyperlink ref="B143" r:id="rId30" display="Piacszabályozás-Fogyasztóvédelem "/>
  </hyperlinks>
  <pageMargins left="0.17" right="0.17" top="0.3" bottom="0.6" header="0.17" footer="0.5"/>
  <pageSetup scale="52" fitToHeight="0" orientation="landscape" r:id="rId31"/>
  <headerFooter alignWithMargins="0"/>
  <rowBreaks count="2" manualBreakCount="2">
    <brk id="59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tabSelected="1" zoomScale="90" zoomScaleNormal="90" workbookViewId="0">
      <selection sqref="A1:Z1"/>
    </sheetView>
  </sheetViews>
  <sheetFormatPr defaultColWidth="9.140625" defaultRowHeight="12.75" x14ac:dyDescent="0.2"/>
  <cols>
    <col min="1" max="1" width="19" style="692" customWidth="1"/>
    <col min="2" max="2" width="40" style="692" customWidth="1"/>
    <col min="3" max="3" width="6" style="692" customWidth="1"/>
    <col min="4" max="4" width="7" style="692" customWidth="1"/>
    <col min="5" max="6" width="4.42578125" style="692" customWidth="1"/>
    <col min="7" max="7" width="4.42578125" style="771" customWidth="1"/>
    <col min="8" max="9" width="4.42578125" style="692" customWidth="1"/>
    <col min="10" max="10" width="4.42578125" style="771" customWidth="1"/>
    <col min="11" max="12" width="4.42578125" style="692" customWidth="1"/>
    <col min="13" max="13" width="4.42578125" style="771" customWidth="1"/>
    <col min="14" max="15" width="4.42578125" style="692" customWidth="1"/>
    <col min="16" max="16" width="4.42578125" style="771" customWidth="1"/>
    <col min="17" max="18" width="4.42578125" style="692" customWidth="1"/>
    <col min="19" max="19" width="4.42578125" style="771" customWidth="1"/>
    <col min="20" max="21" width="4.42578125" style="692" customWidth="1"/>
    <col min="22" max="22" width="4.42578125" style="771" customWidth="1"/>
    <col min="23" max="23" width="5.140625" style="692" customWidth="1"/>
    <col min="24" max="24" width="7.42578125" style="771" customWidth="1"/>
    <col min="25" max="25" width="27.5703125" style="696" customWidth="1"/>
    <col min="26" max="26" width="49.42578125" style="696" customWidth="1"/>
    <col min="27" max="27" width="37.7109375" style="770" customWidth="1"/>
    <col min="28" max="28" width="24.42578125" style="770" customWidth="1"/>
    <col min="29" max="29" width="43.140625" style="770" customWidth="1"/>
    <col min="30" max="30" width="42.42578125" style="770" customWidth="1"/>
    <col min="31" max="31" width="15.85546875" style="770" hidden="1" customWidth="1"/>
    <col min="32" max="32" width="15.28515625" style="770" hidden="1" customWidth="1"/>
    <col min="33" max="33" width="12.28515625" style="770" hidden="1" customWidth="1"/>
    <col min="34" max="34" width="19.5703125" style="770" customWidth="1"/>
    <col min="35" max="35" width="23.42578125" style="770" customWidth="1"/>
    <col min="36" max="16384" width="9.140625" style="692"/>
  </cols>
  <sheetData>
    <row r="1" spans="1:35" ht="24" thickBot="1" x14ac:dyDescent="0.25">
      <c r="A1" s="1145" t="s">
        <v>543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740"/>
      <c r="AB1" s="741"/>
      <c r="AC1" s="740"/>
      <c r="AD1" s="741"/>
      <c r="AE1" s="740"/>
      <c r="AF1" s="742"/>
      <c r="AG1" s="743"/>
      <c r="AH1" s="740"/>
      <c r="AI1" s="741"/>
    </row>
    <row r="2" spans="1:35" ht="29.25" customHeight="1" x14ac:dyDescent="0.2">
      <c r="A2" s="1147" t="s">
        <v>67</v>
      </c>
      <c r="B2" s="1150" t="s">
        <v>0</v>
      </c>
      <c r="C2" s="1151" t="s">
        <v>1</v>
      </c>
      <c r="D2" s="1152" t="s">
        <v>460</v>
      </c>
      <c r="E2" s="1164" t="s">
        <v>509</v>
      </c>
      <c r="F2" s="1165"/>
      <c r="G2" s="1165"/>
      <c r="H2" s="1165"/>
      <c r="I2" s="1165"/>
      <c r="J2" s="1166"/>
      <c r="K2" s="1164" t="s">
        <v>510</v>
      </c>
      <c r="L2" s="1165"/>
      <c r="M2" s="1165"/>
      <c r="N2" s="1165"/>
      <c r="O2" s="1165"/>
      <c r="P2" s="1166"/>
      <c r="Q2" s="1167" t="s">
        <v>268</v>
      </c>
      <c r="R2" s="1168"/>
      <c r="S2" s="1168"/>
      <c r="T2" s="1168"/>
      <c r="U2" s="1168"/>
      <c r="V2" s="1169"/>
      <c r="W2" s="734" t="s">
        <v>269</v>
      </c>
      <c r="X2" s="1156" t="s">
        <v>270</v>
      </c>
      <c r="Y2" s="1172" t="s">
        <v>3</v>
      </c>
      <c r="Z2" s="1121" t="s">
        <v>32</v>
      </c>
      <c r="AA2" s="1175" t="s">
        <v>427</v>
      </c>
      <c r="AB2" s="1177"/>
      <c r="AC2" s="1175" t="s">
        <v>428</v>
      </c>
      <c r="AD2" s="1177"/>
      <c r="AE2" s="1175" t="s">
        <v>429</v>
      </c>
      <c r="AF2" s="1176"/>
      <c r="AG2" s="1177"/>
      <c r="AH2" s="1175" t="s">
        <v>518</v>
      </c>
      <c r="AI2" s="1177"/>
    </row>
    <row r="3" spans="1:35" ht="13.5" customHeight="1" x14ac:dyDescent="0.2">
      <c r="A3" s="1160"/>
      <c r="B3" s="1162"/>
      <c r="C3" s="1160"/>
      <c r="D3" s="1162"/>
      <c r="E3" s="1114">
        <v>1</v>
      </c>
      <c r="F3" s="1184"/>
      <c r="G3" s="1116" t="s">
        <v>2</v>
      </c>
      <c r="H3" s="1118">
        <v>2</v>
      </c>
      <c r="I3" s="1184"/>
      <c r="J3" s="1119" t="s">
        <v>2</v>
      </c>
      <c r="K3" s="1114">
        <v>3</v>
      </c>
      <c r="L3" s="1184"/>
      <c r="M3" s="1116" t="s">
        <v>2</v>
      </c>
      <c r="N3" s="1118">
        <v>4</v>
      </c>
      <c r="O3" s="1184"/>
      <c r="P3" s="1119" t="s">
        <v>2</v>
      </c>
      <c r="Q3" s="1114">
        <v>5</v>
      </c>
      <c r="R3" s="1184"/>
      <c r="S3" s="1116" t="s">
        <v>2</v>
      </c>
      <c r="T3" s="1118">
        <v>6</v>
      </c>
      <c r="U3" s="1184"/>
      <c r="V3" s="1119" t="s">
        <v>2</v>
      </c>
      <c r="W3" s="33">
        <v>7</v>
      </c>
      <c r="X3" s="1170"/>
      <c r="Y3" s="1173"/>
      <c r="Z3" s="1189"/>
      <c r="AA3" s="1178"/>
      <c r="AB3" s="1180"/>
      <c r="AC3" s="1178"/>
      <c r="AD3" s="1180"/>
      <c r="AE3" s="1178"/>
      <c r="AF3" s="1179"/>
      <c r="AG3" s="1180"/>
      <c r="AH3" s="1178"/>
      <c r="AI3" s="1180"/>
    </row>
    <row r="4" spans="1:35" ht="31.5" thickBot="1" x14ac:dyDescent="0.25">
      <c r="A4" s="1161"/>
      <c r="B4" s="1163"/>
      <c r="C4" s="1161"/>
      <c r="D4" s="1163"/>
      <c r="E4" s="34" t="s">
        <v>4</v>
      </c>
      <c r="F4" s="35" t="s">
        <v>66</v>
      </c>
      <c r="G4" s="1185"/>
      <c r="H4" s="676" t="s">
        <v>4</v>
      </c>
      <c r="I4" s="35" t="s">
        <v>66</v>
      </c>
      <c r="J4" s="1186"/>
      <c r="K4" s="34" t="s">
        <v>4</v>
      </c>
      <c r="L4" s="35" t="s">
        <v>66</v>
      </c>
      <c r="M4" s="1185"/>
      <c r="N4" s="676" t="s">
        <v>4</v>
      </c>
      <c r="O4" s="35" t="s">
        <v>66</v>
      </c>
      <c r="P4" s="1186"/>
      <c r="Q4" s="34" t="s">
        <v>4</v>
      </c>
      <c r="R4" s="35" t="s">
        <v>66</v>
      </c>
      <c r="S4" s="1185"/>
      <c r="T4" s="676" t="s">
        <v>4</v>
      </c>
      <c r="U4" s="35" t="s">
        <v>66</v>
      </c>
      <c r="V4" s="1186"/>
      <c r="W4" s="39" t="s">
        <v>2</v>
      </c>
      <c r="X4" s="1171"/>
      <c r="Y4" s="1174"/>
      <c r="Z4" s="1190"/>
      <c r="AA4" s="1181"/>
      <c r="AB4" s="1183"/>
      <c r="AC4" s="1181"/>
      <c r="AD4" s="1183"/>
      <c r="AE4" s="1181"/>
      <c r="AF4" s="1182"/>
      <c r="AG4" s="1183"/>
      <c r="AH4" s="1181"/>
      <c r="AI4" s="1183"/>
    </row>
    <row r="5" spans="1:35" ht="24.6" customHeight="1" thickBot="1" x14ac:dyDescent="0.25">
      <c r="A5" s="1100" t="s">
        <v>271</v>
      </c>
      <c r="B5" s="1191"/>
      <c r="C5" s="40"/>
      <c r="D5" s="41"/>
      <c r="E5" s="40"/>
      <c r="F5" s="42"/>
      <c r="G5" s="42">
        <f>SUM(G7,G25)</f>
        <v>22</v>
      </c>
      <c r="H5" s="42"/>
      <c r="I5" s="42"/>
      <c r="J5" s="42">
        <f>SUM(J7,J25)</f>
        <v>29</v>
      </c>
      <c r="K5" s="40"/>
      <c r="L5" s="42"/>
      <c r="M5" s="42">
        <f>SUM(M7,M25)</f>
        <v>22</v>
      </c>
      <c r="N5" s="42"/>
      <c r="O5" s="42"/>
      <c r="P5" s="42">
        <f>SUM(P7,P25)</f>
        <v>26</v>
      </c>
      <c r="Q5" s="40"/>
      <c r="R5" s="42"/>
      <c r="S5" s="42">
        <f>SUM(S7,S25)</f>
        <v>11</v>
      </c>
      <c r="T5" s="42"/>
      <c r="U5" s="42"/>
      <c r="V5" s="42">
        <f>SUM(V7,V25)</f>
        <v>15</v>
      </c>
      <c r="W5" s="43">
        <f>SUM(W7,W25)</f>
        <v>0</v>
      </c>
      <c r="X5" s="44">
        <f>SUM(E5:W5)</f>
        <v>125</v>
      </c>
      <c r="Y5" s="578"/>
      <c r="Z5" s="45"/>
      <c r="AA5" s="744" t="s">
        <v>67</v>
      </c>
      <c r="AB5" s="745" t="s">
        <v>430</v>
      </c>
      <c r="AC5" s="744" t="s">
        <v>67</v>
      </c>
      <c r="AD5" s="745" t="s">
        <v>430</v>
      </c>
      <c r="AE5" s="746" t="s">
        <v>431</v>
      </c>
      <c r="AF5" s="747" t="s">
        <v>432</v>
      </c>
      <c r="AG5" s="748" t="s">
        <v>433</v>
      </c>
      <c r="AH5" s="746" t="s">
        <v>517</v>
      </c>
      <c r="AI5" s="748" t="s">
        <v>434</v>
      </c>
    </row>
    <row r="6" spans="1:35" ht="16.5" thickBot="1" x14ac:dyDescent="0.25">
      <c r="A6" s="1139" t="s">
        <v>348</v>
      </c>
      <c r="B6" s="1192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740"/>
      <c r="AB6" s="741"/>
      <c r="AC6" s="740"/>
      <c r="AD6" s="741"/>
      <c r="AE6" s="749"/>
      <c r="AF6" s="750"/>
      <c r="AG6" s="751"/>
      <c r="AH6" s="740"/>
      <c r="AI6" s="741"/>
    </row>
    <row r="7" spans="1:35" ht="18.75" thickBot="1" x14ac:dyDescent="0.25">
      <c r="A7" s="1193" t="s">
        <v>272</v>
      </c>
      <c r="B7" s="1194"/>
      <c r="C7" s="710"/>
      <c r="D7" s="711"/>
      <c r="E7" s="702"/>
      <c r="F7" s="703"/>
      <c r="G7" s="703">
        <f>SUM($G$8:$G$23)</f>
        <v>19</v>
      </c>
      <c r="H7" s="703"/>
      <c r="I7" s="703"/>
      <c r="J7" s="705">
        <f>SUM($J$8:$J$23)</f>
        <v>29</v>
      </c>
      <c r="K7" s="710"/>
      <c r="L7" s="712"/>
      <c r="M7" s="712">
        <f>SUM($M$8:$M$23)</f>
        <v>9</v>
      </c>
      <c r="N7" s="712"/>
      <c r="O7" s="712"/>
      <c r="P7" s="711">
        <f>SUM($P$8:$P$23)</f>
        <v>5</v>
      </c>
      <c r="Q7" s="710"/>
      <c r="R7" s="712"/>
      <c r="S7" s="712">
        <f>SUM($S$8:$S$23)</f>
        <v>4</v>
      </c>
      <c r="T7" s="712"/>
      <c r="U7" s="712"/>
      <c r="V7" s="713">
        <f>SUM($V$8:$V$23)</f>
        <v>0</v>
      </c>
      <c r="W7" s="714">
        <f>SUM($W$8:$W$23)</f>
        <v>0</v>
      </c>
      <c r="X7" s="715">
        <f>SUM($X$8:$X$23)</f>
        <v>66</v>
      </c>
      <c r="Y7" s="716"/>
      <c r="Z7" s="717"/>
      <c r="AA7" s="752"/>
      <c r="AB7" s="753"/>
      <c r="AC7" s="754"/>
      <c r="AD7" s="753"/>
      <c r="AE7" s="754"/>
      <c r="AF7" s="755"/>
      <c r="AG7" s="756"/>
      <c r="AH7" s="752"/>
      <c r="AI7" s="753"/>
    </row>
    <row r="8" spans="1:35" s="860" customFormat="1" ht="21" customHeight="1" x14ac:dyDescent="0.2">
      <c r="A8" s="841" t="s">
        <v>550</v>
      </c>
      <c r="B8" s="842" t="s">
        <v>545</v>
      </c>
      <c r="C8" s="843" t="s">
        <v>5</v>
      </c>
      <c r="D8" s="844" t="s">
        <v>6</v>
      </c>
      <c r="E8" s="843">
        <v>2</v>
      </c>
      <c r="F8" s="845">
        <v>2</v>
      </c>
      <c r="G8" s="846">
        <v>5</v>
      </c>
      <c r="H8" s="845"/>
      <c r="I8" s="845"/>
      <c r="J8" s="847"/>
      <c r="K8" s="848"/>
      <c r="L8" s="845"/>
      <c r="M8" s="846"/>
      <c r="N8" s="845"/>
      <c r="O8" s="845"/>
      <c r="P8" s="849"/>
      <c r="Q8" s="843"/>
      <c r="R8" s="845"/>
      <c r="S8" s="846"/>
      <c r="T8" s="845"/>
      <c r="U8" s="845"/>
      <c r="V8" s="847"/>
      <c r="W8" s="850"/>
      <c r="X8" s="836">
        <v>5</v>
      </c>
      <c r="Y8" s="851" t="s">
        <v>544</v>
      </c>
      <c r="Z8" s="852" t="s">
        <v>82</v>
      </c>
      <c r="AA8" s="853" t="s">
        <v>531</v>
      </c>
      <c r="AB8" s="854" t="s">
        <v>436</v>
      </c>
      <c r="AC8" s="855"/>
      <c r="AD8" s="856"/>
      <c r="AE8" s="855"/>
      <c r="AF8" s="857"/>
      <c r="AG8" s="858"/>
      <c r="AH8" s="859"/>
      <c r="AI8" s="856"/>
    </row>
    <row r="9" spans="1:35" s="860" customFormat="1" ht="21" customHeight="1" x14ac:dyDescent="0.2">
      <c r="A9" s="840" t="s">
        <v>195</v>
      </c>
      <c r="B9" s="861" t="s">
        <v>411</v>
      </c>
      <c r="C9" s="862" t="s">
        <v>5</v>
      </c>
      <c r="D9" s="863" t="s">
        <v>6</v>
      </c>
      <c r="E9" s="862">
        <v>2</v>
      </c>
      <c r="F9" s="864">
        <v>2</v>
      </c>
      <c r="G9" s="865">
        <v>5</v>
      </c>
      <c r="H9" s="864"/>
      <c r="I9" s="864"/>
      <c r="J9" s="866"/>
      <c r="K9" s="867"/>
      <c r="L9" s="864"/>
      <c r="M9" s="865"/>
      <c r="N9" s="864"/>
      <c r="O9" s="864"/>
      <c r="P9" s="868"/>
      <c r="Q9" s="862"/>
      <c r="R9" s="864"/>
      <c r="S9" s="865"/>
      <c r="T9" s="864"/>
      <c r="U9" s="864"/>
      <c r="V9" s="866"/>
      <c r="W9" s="869"/>
      <c r="X9" s="870">
        <v>5</v>
      </c>
      <c r="Y9" s="851" t="s">
        <v>97</v>
      </c>
      <c r="Z9" s="871" t="s">
        <v>78</v>
      </c>
      <c r="AA9" s="859"/>
      <c r="AB9" s="856"/>
      <c r="AC9" s="855"/>
      <c r="AD9" s="856"/>
      <c r="AE9" s="855"/>
      <c r="AF9" s="857"/>
      <c r="AG9" s="858"/>
      <c r="AH9" s="859"/>
      <c r="AI9" s="856"/>
    </row>
    <row r="10" spans="1:35" s="860" customFormat="1" ht="21" customHeight="1" x14ac:dyDescent="0.2">
      <c r="A10" s="840" t="s">
        <v>488</v>
      </c>
      <c r="B10" s="861" t="s">
        <v>489</v>
      </c>
      <c r="C10" s="862" t="s">
        <v>5</v>
      </c>
      <c r="D10" s="863" t="s">
        <v>6</v>
      </c>
      <c r="E10" s="862">
        <v>1</v>
      </c>
      <c r="F10" s="864">
        <v>2</v>
      </c>
      <c r="G10" s="872">
        <v>4</v>
      </c>
      <c r="H10" s="864"/>
      <c r="I10" s="864"/>
      <c r="J10" s="866"/>
      <c r="K10" s="867"/>
      <c r="L10" s="864"/>
      <c r="M10" s="865"/>
      <c r="N10" s="864"/>
      <c r="O10" s="864"/>
      <c r="P10" s="868"/>
      <c r="Q10" s="862"/>
      <c r="R10" s="864"/>
      <c r="S10" s="865"/>
      <c r="T10" s="864"/>
      <c r="U10" s="864"/>
      <c r="V10" s="866"/>
      <c r="W10" s="869"/>
      <c r="X10" s="870">
        <v>4</v>
      </c>
      <c r="Y10" s="851" t="s">
        <v>535</v>
      </c>
      <c r="Z10" s="871" t="s">
        <v>76</v>
      </c>
      <c r="AA10" s="859"/>
      <c r="AB10" s="856"/>
      <c r="AC10" s="855"/>
      <c r="AD10" s="856"/>
      <c r="AE10" s="855"/>
      <c r="AF10" s="857"/>
      <c r="AG10" s="858"/>
      <c r="AH10" s="859"/>
      <c r="AI10" s="856"/>
    </row>
    <row r="11" spans="1:35" s="860" customFormat="1" ht="21" customHeight="1" x14ac:dyDescent="0.2">
      <c r="A11" s="840" t="s">
        <v>104</v>
      </c>
      <c r="B11" s="873" t="s">
        <v>571</v>
      </c>
      <c r="C11" s="862" t="s">
        <v>5</v>
      </c>
      <c r="D11" s="863" t="s">
        <v>6</v>
      </c>
      <c r="E11" s="862">
        <v>2</v>
      </c>
      <c r="F11" s="864">
        <v>2</v>
      </c>
      <c r="G11" s="865">
        <v>5</v>
      </c>
      <c r="H11" s="864"/>
      <c r="I11" s="864"/>
      <c r="J11" s="866"/>
      <c r="K11" s="867"/>
      <c r="L11" s="864"/>
      <c r="M11" s="865"/>
      <c r="N11" s="864"/>
      <c r="O11" s="864"/>
      <c r="P11" s="868"/>
      <c r="Q11" s="862"/>
      <c r="R11" s="864"/>
      <c r="S11" s="865"/>
      <c r="T11" s="864"/>
      <c r="U11" s="864"/>
      <c r="V11" s="866"/>
      <c r="W11" s="869"/>
      <c r="X11" s="870">
        <v>5</v>
      </c>
      <c r="Y11" s="851" t="s">
        <v>483</v>
      </c>
      <c r="Z11" s="871" t="s">
        <v>81</v>
      </c>
      <c r="AA11" s="859"/>
      <c r="AB11" s="856"/>
      <c r="AC11" s="855"/>
      <c r="AD11" s="856"/>
      <c r="AE11" s="855"/>
      <c r="AF11" s="857"/>
      <c r="AG11" s="858"/>
      <c r="AH11" s="859"/>
      <c r="AI11" s="856"/>
    </row>
    <row r="12" spans="1:35" s="860" customFormat="1" ht="21" customHeight="1" x14ac:dyDescent="0.2">
      <c r="A12" s="874" t="s">
        <v>166</v>
      </c>
      <c r="B12" s="875" t="s">
        <v>186</v>
      </c>
      <c r="C12" s="862" t="s">
        <v>5</v>
      </c>
      <c r="D12" s="863" t="s">
        <v>6</v>
      </c>
      <c r="E12" s="862">
        <v>2</v>
      </c>
      <c r="F12" s="864">
        <v>2</v>
      </c>
      <c r="G12" s="876" t="s">
        <v>277</v>
      </c>
      <c r="H12" s="864"/>
      <c r="I12" s="864"/>
      <c r="J12" s="866"/>
      <c r="K12" s="867"/>
      <c r="L12" s="864"/>
      <c r="M12" s="865"/>
      <c r="N12" s="864"/>
      <c r="O12" s="864"/>
      <c r="P12" s="868"/>
      <c r="Q12" s="862"/>
      <c r="R12" s="864"/>
      <c r="S12" s="865"/>
      <c r="T12" s="864"/>
      <c r="U12" s="864"/>
      <c r="V12" s="866"/>
      <c r="W12" s="869"/>
      <c r="X12" s="877" t="s">
        <v>277</v>
      </c>
      <c r="Y12" s="1082" t="s">
        <v>582</v>
      </c>
      <c r="Z12" s="1082" t="s">
        <v>279</v>
      </c>
      <c r="AA12" s="878" t="s">
        <v>104</v>
      </c>
      <c r="AB12" s="879" t="s">
        <v>571</v>
      </c>
      <c r="AC12" s="855"/>
      <c r="AD12" s="856"/>
      <c r="AE12" s="855"/>
      <c r="AF12" s="857"/>
      <c r="AG12" s="858"/>
      <c r="AH12" s="859"/>
      <c r="AI12" s="856"/>
    </row>
    <row r="13" spans="1:35" s="860" customFormat="1" ht="21" customHeight="1" x14ac:dyDescent="0.2">
      <c r="A13" s="840" t="s">
        <v>551</v>
      </c>
      <c r="B13" s="873" t="s">
        <v>552</v>
      </c>
      <c r="C13" s="862" t="s">
        <v>5</v>
      </c>
      <c r="D13" s="863" t="s">
        <v>6</v>
      </c>
      <c r="E13" s="862"/>
      <c r="F13" s="864"/>
      <c r="G13" s="865"/>
      <c r="H13" s="864">
        <v>2</v>
      </c>
      <c r="I13" s="864">
        <v>2</v>
      </c>
      <c r="J13" s="866">
        <v>5</v>
      </c>
      <c r="K13" s="867"/>
      <c r="L13" s="864"/>
      <c r="M13" s="865"/>
      <c r="N13" s="864"/>
      <c r="O13" s="864"/>
      <c r="P13" s="868"/>
      <c r="Q13" s="862"/>
      <c r="R13" s="864"/>
      <c r="S13" s="865"/>
      <c r="T13" s="864"/>
      <c r="U13" s="864"/>
      <c r="V13" s="866"/>
      <c r="W13" s="869"/>
      <c r="X13" s="870">
        <v>5</v>
      </c>
      <c r="Y13" s="851" t="s">
        <v>544</v>
      </c>
      <c r="Z13" s="871" t="s">
        <v>82</v>
      </c>
      <c r="AA13" s="853" t="s">
        <v>532</v>
      </c>
      <c r="AB13" s="854" t="s">
        <v>437</v>
      </c>
      <c r="AC13" s="855"/>
      <c r="AD13" s="856"/>
      <c r="AE13" s="855"/>
      <c r="AF13" s="857"/>
      <c r="AG13" s="858"/>
      <c r="AH13" s="859"/>
      <c r="AI13" s="856"/>
    </row>
    <row r="14" spans="1:35" s="860" customFormat="1" ht="21" customHeight="1" x14ac:dyDescent="0.2">
      <c r="A14" s="840" t="s">
        <v>405</v>
      </c>
      <c r="B14" s="861" t="s">
        <v>572</v>
      </c>
      <c r="C14" s="862" t="s">
        <v>5</v>
      </c>
      <c r="D14" s="863" t="s">
        <v>6</v>
      </c>
      <c r="E14" s="862"/>
      <c r="F14" s="864"/>
      <c r="G14" s="865"/>
      <c r="H14" s="864">
        <v>2</v>
      </c>
      <c r="I14" s="864">
        <v>2</v>
      </c>
      <c r="J14" s="866">
        <v>5</v>
      </c>
      <c r="K14" s="867"/>
      <c r="L14" s="864"/>
      <c r="M14" s="865"/>
      <c r="N14" s="864"/>
      <c r="O14" s="864"/>
      <c r="P14" s="868"/>
      <c r="Q14" s="862"/>
      <c r="R14" s="864"/>
      <c r="S14" s="865"/>
      <c r="T14" s="864"/>
      <c r="U14" s="864"/>
      <c r="V14" s="866"/>
      <c r="W14" s="869"/>
      <c r="X14" s="870">
        <v>5</v>
      </c>
      <c r="Y14" s="880" t="s">
        <v>126</v>
      </c>
      <c r="Z14" s="871" t="s">
        <v>69</v>
      </c>
      <c r="AA14" s="859"/>
      <c r="AB14" s="856"/>
      <c r="AC14" s="855"/>
      <c r="AD14" s="856"/>
      <c r="AE14" s="855"/>
      <c r="AF14" s="857"/>
      <c r="AG14" s="858"/>
      <c r="AH14" s="859"/>
      <c r="AI14" s="856"/>
    </row>
    <row r="15" spans="1:35" s="860" customFormat="1" ht="21" customHeight="1" x14ac:dyDescent="0.2">
      <c r="A15" s="874" t="s">
        <v>167</v>
      </c>
      <c r="B15" s="881" t="s">
        <v>187</v>
      </c>
      <c r="C15" s="882" t="s">
        <v>5</v>
      </c>
      <c r="D15" s="883" t="s">
        <v>8</v>
      </c>
      <c r="E15" s="862"/>
      <c r="F15" s="864"/>
      <c r="G15" s="865"/>
      <c r="H15" s="864">
        <v>2</v>
      </c>
      <c r="I15" s="864">
        <v>2</v>
      </c>
      <c r="J15" s="884" t="s">
        <v>277</v>
      </c>
      <c r="K15" s="867"/>
      <c r="L15" s="864"/>
      <c r="M15" s="865"/>
      <c r="N15" s="864"/>
      <c r="O15" s="864"/>
      <c r="P15" s="868"/>
      <c r="Q15" s="862"/>
      <c r="R15" s="864"/>
      <c r="S15" s="865"/>
      <c r="T15" s="864"/>
      <c r="U15" s="864"/>
      <c r="V15" s="866"/>
      <c r="W15" s="869"/>
      <c r="X15" s="877" t="s">
        <v>277</v>
      </c>
      <c r="Y15" s="880" t="s">
        <v>493</v>
      </c>
      <c r="Z15" s="885" t="s">
        <v>546</v>
      </c>
      <c r="AA15" s="886" t="s">
        <v>105</v>
      </c>
      <c r="AB15" s="887" t="s">
        <v>573</v>
      </c>
      <c r="AC15" s="855"/>
      <c r="AD15" s="856"/>
      <c r="AE15" s="855"/>
      <c r="AF15" s="857"/>
      <c r="AG15" s="858"/>
      <c r="AH15" s="859"/>
      <c r="AI15" s="856"/>
    </row>
    <row r="16" spans="1:35" s="860" customFormat="1" ht="21" customHeight="1" x14ac:dyDescent="0.2">
      <c r="A16" s="840" t="s">
        <v>194</v>
      </c>
      <c r="B16" s="861" t="s">
        <v>64</v>
      </c>
      <c r="C16" s="862" t="s">
        <v>5</v>
      </c>
      <c r="D16" s="863" t="s">
        <v>6</v>
      </c>
      <c r="E16" s="862"/>
      <c r="F16" s="864"/>
      <c r="G16" s="865"/>
      <c r="H16" s="864">
        <v>2</v>
      </c>
      <c r="I16" s="864">
        <v>2</v>
      </c>
      <c r="J16" s="866">
        <v>5</v>
      </c>
      <c r="K16" s="867"/>
      <c r="L16" s="864"/>
      <c r="M16" s="865"/>
      <c r="N16" s="864"/>
      <c r="O16" s="864"/>
      <c r="P16" s="868"/>
      <c r="Q16" s="862"/>
      <c r="R16" s="864"/>
      <c r="S16" s="865"/>
      <c r="T16" s="864"/>
      <c r="U16" s="864"/>
      <c r="V16" s="866"/>
      <c r="W16" s="869"/>
      <c r="X16" s="870">
        <v>5</v>
      </c>
      <c r="Y16" s="888" t="s">
        <v>559</v>
      </c>
      <c r="Z16" s="889" t="s">
        <v>560</v>
      </c>
      <c r="AA16" s="859"/>
      <c r="AB16" s="856"/>
      <c r="AC16" s="855"/>
      <c r="AD16" s="856"/>
      <c r="AE16" s="855"/>
      <c r="AF16" s="857"/>
      <c r="AG16" s="858"/>
      <c r="AH16" s="859"/>
      <c r="AI16" s="856"/>
    </row>
    <row r="17" spans="1:35" s="860" customFormat="1" ht="21" customHeight="1" x14ac:dyDescent="0.2">
      <c r="A17" s="840" t="s">
        <v>103</v>
      </c>
      <c r="B17" s="861" t="s">
        <v>205</v>
      </c>
      <c r="C17" s="862" t="s">
        <v>5</v>
      </c>
      <c r="D17" s="863" t="s">
        <v>6</v>
      </c>
      <c r="E17" s="862"/>
      <c r="F17" s="864"/>
      <c r="G17" s="865"/>
      <c r="H17" s="864">
        <v>2</v>
      </c>
      <c r="I17" s="864">
        <v>1</v>
      </c>
      <c r="J17" s="866">
        <v>4</v>
      </c>
      <c r="K17" s="867"/>
      <c r="L17" s="864"/>
      <c r="M17" s="865"/>
      <c r="N17" s="864"/>
      <c r="O17" s="864"/>
      <c r="P17" s="868"/>
      <c r="Q17" s="862"/>
      <c r="R17" s="864"/>
      <c r="S17" s="865"/>
      <c r="T17" s="864"/>
      <c r="U17" s="864"/>
      <c r="V17" s="866"/>
      <c r="W17" s="869"/>
      <c r="X17" s="870">
        <v>4</v>
      </c>
      <c r="Y17" s="880" t="s">
        <v>526</v>
      </c>
      <c r="Z17" s="871" t="s">
        <v>73</v>
      </c>
      <c r="AA17" s="859"/>
      <c r="AB17" s="856"/>
      <c r="AC17" s="855"/>
      <c r="AD17" s="856"/>
      <c r="AE17" s="855"/>
      <c r="AF17" s="857"/>
      <c r="AG17" s="858"/>
      <c r="AH17" s="890" t="s">
        <v>444</v>
      </c>
      <c r="AI17" s="891" t="s">
        <v>519</v>
      </c>
    </row>
    <row r="18" spans="1:35" s="860" customFormat="1" ht="21" customHeight="1" x14ac:dyDescent="0.2">
      <c r="A18" s="840" t="s">
        <v>407</v>
      </c>
      <c r="B18" s="861" t="s">
        <v>204</v>
      </c>
      <c r="C18" s="862" t="s">
        <v>5</v>
      </c>
      <c r="D18" s="863" t="s">
        <v>6</v>
      </c>
      <c r="E18" s="862"/>
      <c r="F18" s="864"/>
      <c r="G18" s="865"/>
      <c r="H18" s="864">
        <v>2</v>
      </c>
      <c r="I18" s="864">
        <v>2</v>
      </c>
      <c r="J18" s="866">
        <v>5</v>
      </c>
      <c r="K18" s="862"/>
      <c r="L18" s="864"/>
      <c r="M18" s="865"/>
      <c r="N18" s="864"/>
      <c r="O18" s="864"/>
      <c r="P18" s="866"/>
      <c r="Q18" s="862"/>
      <c r="R18" s="864"/>
      <c r="S18" s="865"/>
      <c r="T18" s="864"/>
      <c r="U18" s="864"/>
      <c r="V18" s="866"/>
      <c r="W18" s="869"/>
      <c r="X18" s="870">
        <v>5</v>
      </c>
      <c r="Y18" s="880" t="s">
        <v>426</v>
      </c>
      <c r="Z18" s="871" t="s">
        <v>68</v>
      </c>
      <c r="AA18" s="892" t="s">
        <v>451</v>
      </c>
      <c r="AB18" s="893" t="s">
        <v>210</v>
      </c>
      <c r="AC18" s="855"/>
      <c r="AD18" s="856"/>
      <c r="AE18" s="855"/>
      <c r="AF18" s="857"/>
      <c r="AG18" s="858"/>
      <c r="AH18" s="859"/>
      <c r="AI18" s="856"/>
    </row>
    <row r="19" spans="1:35" s="860" customFormat="1" ht="21" customHeight="1" x14ac:dyDescent="0.2">
      <c r="A19" s="894" t="s">
        <v>115</v>
      </c>
      <c r="B19" s="861" t="s">
        <v>212</v>
      </c>
      <c r="C19" s="862" t="s">
        <v>5</v>
      </c>
      <c r="D19" s="863" t="s">
        <v>6</v>
      </c>
      <c r="E19" s="862"/>
      <c r="F19" s="864"/>
      <c r="G19" s="865"/>
      <c r="H19" s="864">
        <v>2</v>
      </c>
      <c r="I19" s="864">
        <v>2</v>
      </c>
      <c r="J19" s="866">
        <v>5</v>
      </c>
      <c r="K19" s="867"/>
      <c r="L19" s="864"/>
      <c r="M19" s="865"/>
      <c r="N19" s="864"/>
      <c r="O19" s="864"/>
      <c r="P19" s="868"/>
      <c r="Q19" s="862"/>
      <c r="R19" s="864"/>
      <c r="S19" s="865"/>
      <c r="T19" s="864"/>
      <c r="U19" s="864"/>
      <c r="V19" s="866"/>
      <c r="W19" s="869"/>
      <c r="X19" s="870">
        <v>5</v>
      </c>
      <c r="Y19" s="880" t="s">
        <v>492</v>
      </c>
      <c r="Z19" s="871" t="s">
        <v>71</v>
      </c>
      <c r="AA19" s="859"/>
      <c r="AB19" s="856"/>
      <c r="AC19" s="855"/>
      <c r="AD19" s="856"/>
      <c r="AE19" s="855"/>
      <c r="AF19" s="857"/>
      <c r="AG19" s="858"/>
      <c r="AH19" s="890" t="s">
        <v>516</v>
      </c>
      <c r="AI19" s="891" t="s">
        <v>516</v>
      </c>
    </row>
    <row r="20" spans="1:35" s="860" customFormat="1" ht="21" customHeight="1" x14ac:dyDescent="0.2">
      <c r="A20" s="840" t="s">
        <v>406</v>
      </c>
      <c r="B20" s="861" t="s">
        <v>262</v>
      </c>
      <c r="C20" s="862" t="s">
        <v>5</v>
      </c>
      <c r="D20" s="863" t="s">
        <v>6</v>
      </c>
      <c r="E20" s="862"/>
      <c r="F20" s="864"/>
      <c r="G20" s="865"/>
      <c r="H20" s="864"/>
      <c r="I20" s="864"/>
      <c r="J20" s="866"/>
      <c r="K20" s="867">
        <v>2</v>
      </c>
      <c r="L20" s="864">
        <v>1</v>
      </c>
      <c r="M20" s="865">
        <v>4</v>
      </c>
      <c r="N20" s="864"/>
      <c r="O20" s="864"/>
      <c r="P20" s="868"/>
      <c r="Q20" s="862"/>
      <c r="R20" s="864"/>
      <c r="S20" s="865"/>
      <c r="T20" s="864"/>
      <c r="U20" s="864"/>
      <c r="V20" s="866"/>
      <c r="W20" s="869"/>
      <c r="X20" s="870">
        <v>4</v>
      </c>
      <c r="Y20" s="880" t="s">
        <v>474</v>
      </c>
      <c r="Z20" s="895" t="s">
        <v>529</v>
      </c>
      <c r="AA20" s="892" t="s">
        <v>439</v>
      </c>
      <c r="AB20" s="893" t="s">
        <v>438</v>
      </c>
      <c r="AC20" s="855"/>
      <c r="AD20" s="856"/>
      <c r="AE20" s="855"/>
      <c r="AF20" s="857"/>
      <c r="AG20" s="858"/>
      <c r="AH20" s="859"/>
      <c r="AI20" s="856"/>
    </row>
    <row r="21" spans="1:35" s="860" customFormat="1" ht="21" customHeight="1" x14ac:dyDescent="0.2">
      <c r="A21" s="840" t="s">
        <v>449</v>
      </c>
      <c r="B21" s="861" t="s">
        <v>210</v>
      </c>
      <c r="C21" s="862" t="s">
        <v>5</v>
      </c>
      <c r="D21" s="863" t="s">
        <v>6</v>
      </c>
      <c r="E21" s="862"/>
      <c r="F21" s="864"/>
      <c r="G21" s="865"/>
      <c r="H21" s="864"/>
      <c r="I21" s="864"/>
      <c r="J21" s="866"/>
      <c r="K21" s="862">
        <v>2</v>
      </c>
      <c r="L21" s="864">
        <v>2</v>
      </c>
      <c r="M21" s="865">
        <v>5</v>
      </c>
      <c r="N21" s="864"/>
      <c r="O21" s="864"/>
      <c r="P21" s="866"/>
      <c r="Q21" s="862"/>
      <c r="R21" s="864"/>
      <c r="S21" s="865"/>
      <c r="T21" s="864"/>
      <c r="U21" s="864"/>
      <c r="V21" s="866"/>
      <c r="W21" s="869"/>
      <c r="X21" s="870">
        <v>5</v>
      </c>
      <c r="Y21" s="880" t="s">
        <v>426</v>
      </c>
      <c r="Z21" s="871" t="s">
        <v>68</v>
      </c>
      <c r="AA21" s="892" t="s">
        <v>450</v>
      </c>
      <c r="AB21" s="893" t="s">
        <v>210</v>
      </c>
      <c r="AC21" s="1187" t="s">
        <v>440</v>
      </c>
      <c r="AD21" s="1188"/>
      <c r="AE21" s="859"/>
      <c r="AF21" s="857"/>
      <c r="AG21" s="858"/>
      <c r="AH21" s="859"/>
      <c r="AI21" s="856"/>
    </row>
    <row r="22" spans="1:35" s="860" customFormat="1" ht="21" customHeight="1" x14ac:dyDescent="0.2">
      <c r="A22" s="896" t="s">
        <v>105</v>
      </c>
      <c r="B22" s="861" t="s">
        <v>573</v>
      </c>
      <c r="C22" s="882" t="s">
        <v>5</v>
      </c>
      <c r="D22" s="883" t="s">
        <v>8</v>
      </c>
      <c r="E22" s="862"/>
      <c r="F22" s="864"/>
      <c r="G22" s="865"/>
      <c r="H22" s="864"/>
      <c r="I22" s="864"/>
      <c r="J22" s="866"/>
      <c r="K22" s="862"/>
      <c r="L22" s="864"/>
      <c r="M22" s="865"/>
      <c r="N22" s="864">
        <v>2</v>
      </c>
      <c r="O22" s="864">
        <v>2</v>
      </c>
      <c r="P22" s="866">
        <v>5</v>
      </c>
      <c r="Q22" s="862"/>
      <c r="R22" s="864"/>
      <c r="S22" s="865"/>
      <c r="T22" s="864"/>
      <c r="U22" s="864"/>
      <c r="V22" s="866"/>
      <c r="W22" s="869"/>
      <c r="X22" s="870">
        <v>5</v>
      </c>
      <c r="Y22" s="880" t="s">
        <v>24</v>
      </c>
      <c r="Z22" s="871" t="s">
        <v>74</v>
      </c>
      <c r="AA22" s="859"/>
      <c r="AB22" s="856"/>
      <c r="AC22" s="855"/>
      <c r="AD22" s="856"/>
      <c r="AE22" s="855"/>
      <c r="AF22" s="857"/>
      <c r="AG22" s="858"/>
      <c r="AH22" s="859"/>
      <c r="AI22" s="856"/>
    </row>
    <row r="23" spans="1:35" s="860" customFormat="1" ht="21" customHeight="1" thickBot="1" x14ac:dyDescent="0.25">
      <c r="A23" s="840" t="s">
        <v>116</v>
      </c>
      <c r="B23" s="861" t="s">
        <v>445</v>
      </c>
      <c r="C23" s="862" t="s">
        <v>5</v>
      </c>
      <c r="D23" s="863" t="s">
        <v>6</v>
      </c>
      <c r="E23" s="897"/>
      <c r="F23" s="898"/>
      <c r="G23" s="899"/>
      <c r="H23" s="898"/>
      <c r="I23" s="898"/>
      <c r="J23" s="900"/>
      <c r="K23" s="867"/>
      <c r="L23" s="864"/>
      <c r="M23" s="865"/>
      <c r="N23" s="864"/>
      <c r="O23" s="864"/>
      <c r="P23" s="866"/>
      <c r="Q23" s="862">
        <v>2</v>
      </c>
      <c r="R23" s="864">
        <v>1</v>
      </c>
      <c r="S23" s="865">
        <v>4</v>
      </c>
      <c r="T23" s="864"/>
      <c r="U23" s="864"/>
      <c r="V23" s="866"/>
      <c r="W23" s="869"/>
      <c r="X23" s="870">
        <v>4</v>
      </c>
      <c r="Y23" s="880" t="s">
        <v>502</v>
      </c>
      <c r="Z23" s="871" t="s">
        <v>475</v>
      </c>
      <c r="AA23" s="859"/>
      <c r="AB23" s="856"/>
      <c r="AC23" s="855"/>
      <c r="AD23" s="856"/>
      <c r="AE23" s="855"/>
      <c r="AF23" s="857"/>
      <c r="AG23" s="858"/>
      <c r="AH23" s="859"/>
      <c r="AI23" s="856"/>
    </row>
    <row r="24" spans="1:35" ht="16.5" thickBot="1" x14ac:dyDescent="0.25">
      <c r="A24" s="1139" t="s">
        <v>348</v>
      </c>
      <c r="B24" s="1192"/>
      <c r="C24" s="365"/>
      <c r="D24" s="366"/>
      <c r="E24" s="367"/>
      <c r="F24" s="368"/>
      <c r="G24" s="368">
        <v>3</v>
      </c>
      <c r="H24" s="368"/>
      <c r="I24" s="368"/>
      <c r="J24" s="369"/>
      <c r="K24" s="370"/>
      <c r="L24" s="371"/>
      <c r="M24" s="371">
        <v>13</v>
      </c>
      <c r="N24" s="371"/>
      <c r="O24" s="371"/>
      <c r="P24" s="372">
        <v>15</v>
      </c>
      <c r="Q24" s="370"/>
      <c r="R24" s="371"/>
      <c r="S24" s="371">
        <v>12</v>
      </c>
      <c r="T24" s="371"/>
      <c r="U24" s="371"/>
      <c r="V24" s="373">
        <v>20</v>
      </c>
      <c r="W24" s="374"/>
      <c r="X24" s="375">
        <f>SUM(E24:V24)</f>
        <v>63</v>
      </c>
      <c r="Y24" s="650"/>
      <c r="Z24" s="395"/>
      <c r="AA24" s="758"/>
      <c r="AB24" s="757"/>
      <c r="AC24" s="735"/>
      <c r="AD24" s="757"/>
      <c r="AE24" s="735"/>
      <c r="AF24" s="736"/>
      <c r="AG24" s="737"/>
      <c r="AH24" s="758"/>
      <c r="AI24" s="757"/>
    </row>
    <row r="25" spans="1:35" s="759" customFormat="1" ht="18.75" thickBot="1" x14ac:dyDescent="0.25">
      <c r="A25" s="1197" t="s">
        <v>287</v>
      </c>
      <c r="B25" s="1198"/>
      <c r="C25" s="700"/>
      <c r="D25" s="701"/>
      <c r="E25" s="702"/>
      <c r="F25" s="703"/>
      <c r="G25" s="703">
        <f>SUM($G$26:$G$43)</f>
        <v>3</v>
      </c>
      <c r="H25" s="703"/>
      <c r="I25" s="703"/>
      <c r="J25" s="704">
        <f>SUM($J$26:$J$43)</f>
        <v>0</v>
      </c>
      <c r="K25" s="702"/>
      <c r="L25" s="703"/>
      <c r="M25" s="703">
        <f>SUM($M$26:$M$43)</f>
        <v>13</v>
      </c>
      <c r="N25" s="703"/>
      <c r="O25" s="703"/>
      <c r="P25" s="704">
        <f>SUM(P26:P36)</f>
        <v>21</v>
      </c>
      <c r="Q25" s="702"/>
      <c r="R25" s="703"/>
      <c r="S25" s="703">
        <f>SUM($S$26:$S$43)</f>
        <v>7</v>
      </c>
      <c r="T25" s="703"/>
      <c r="U25" s="703"/>
      <c r="V25" s="705">
        <f>SUM($V$26:$V$43)</f>
        <v>15</v>
      </c>
      <c r="W25" s="706">
        <f>SUM($W$26:$W$43)</f>
        <v>0</v>
      </c>
      <c r="X25" s="707">
        <f>SUM(E25:W25)</f>
        <v>59</v>
      </c>
      <c r="Y25" s="708"/>
      <c r="Z25" s="709"/>
      <c r="AA25" s="758"/>
      <c r="AB25" s="757"/>
      <c r="AC25" s="735"/>
      <c r="AD25" s="757"/>
      <c r="AE25" s="735"/>
      <c r="AF25" s="736"/>
      <c r="AG25" s="737"/>
      <c r="AH25" s="758"/>
      <c r="AI25" s="757"/>
    </row>
    <row r="26" spans="1:35" s="860" customFormat="1" ht="21" customHeight="1" x14ac:dyDescent="0.2">
      <c r="A26" s="901" t="s">
        <v>409</v>
      </c>
      <c r="B26" s="902" t="s">
        <v>263</v>
      </c>
      <c r="C26" s="848" t="s">
        <v>5</v>
      </c>
      <c r="D26" s="903" t="s">
        <v>8</v>
      </c>
      <c r="E26" s="843">
        <v>0</v>
      </c>
      <c r="F26" s="845">
        <v>2</v>
      </c>
      <c r="G26" s="846">
        <v>3</v>
      </c>
      <c r="H26" s="845"/>
      <c r="I26" s="845"/>
      <c r="J26" s="847"/>
      <c r="K26" s="843"/>
      <c r="L26" s="845"/>
      <c r="M26" s="846"/>
      <c r="N26" s="845"/>
      <c r="O26" s="845"/>
      <c r="P26" s="847"/>
      <c r="Q26" s="843"/>
      <c r="R26" s="845"/>
      <c r="S26" s="846"/>
      <c r="T26" s="848"/>
      <c r="U26" s="845"/>
      <c r="V26" s="847"/>
      <c r="W26" s="837"/>
      <c r="X26" s="836">
        <v>3</v>
      </c>
      <c r="Y26" s="904" t="s">
        <v>457</v>
      </c>
      <c r="Z26" s="905" t="s">
        <v>410</v>
      </c>
      <c r="AA26" s="859"/>
      <c r="AB26" s="856"/>
      <c r="AC26" s="855"/>
      <c r="AD26" s="856"/>
      <c r="AE26" s="855"/>
      <c r="AF26" s="857"/>
      <c r="AG26" s="858"/>
      <c r="AH26" s="859"/>
      <c r="AI26" s="856"/>
    </row>
    <row r="27" spans="1:35" s="860" customFormat="1" ht="21" customHeight="1" x14ac:dyDescent="0.2">
      <c r="A27" s="840" t="s">
        <v>193</v>
      </c>
      <c r="B27" s="906" t="s">
        <v>574</v>
      </c>
      <c r="C27" s="867" t="s">
        <v>5</v>
      </c>
      <c r="D27" s="907" t="s">
        <v>6</v>
      </c>
      <c r="E27" s="862"/>
      <c r="F27" s="864"/>
      <c r="G27" s="865"/>
      <c r="H27" s="864"/>
      <c r="I27" s="864"/>
      <c r="J27" s="866"/>
      <c r="K27" s="862">
        <v>2</v>
      </c>
      <c r="L27" s="864">
        <v>2</v>
      </c>
      <c r="M27" s="865">
        <v>5</v>
      </c>
      <c r="N27" s="864"/>
      <c r="O27" s="864"/>
      <c r="P27" s="866"/>
      <c r="Q27" s="862"/>
      <c r="R27" s="864"/>
      <c r="S27" s="865"/>
      <c r="T27" s="867"/>
      <c r="U27" s="864"/>
      <c r="V27" s="866"/>
      <c r="W27" s="908"/>
      <c r="X27" s="870">
        <v>5</v>
      </c>
      <c r="Y27" s="909" t="s">
        <v>476</v>
      </c>
      <c r="Z27" s="871" t="s">
        <v>72</v>
      </c>
      <c r="AA27" s="910" t="s">
        <v>484</v>
      </c>
      <c r="AB27" s="911" t="s">
        <v>485</v>
      </c>
      <c r="AC27" s="912" t="s">
        <v>103</v>
      </c>
      <c r="AD27" s="913" t="s">
        <v>205</v>
      </c>
      <c r="AE27" s="855"/>
      <c r="AF27" s="857"/>
      <c r="AG27" s="858"/>
      <c r="AH27" s="890" t="s">
        <v>444</v>
      </c>
      <c r="AI27" s="891" t="s">
        <v>519</v>
      </c>
    </row>
    <row r="28" spans="1:35" s="860" customFormat="1" ht="21" customHeight="1" x14ac:dyDescent="0.2">
      <c r="A28" s="874" t="s">
        <v>139</v>
      </c>
      <c r="B28" s="914" t="s">
        <v>183</v>
      </c>
      <c r="C28" s="867" t="s">
        <v>5</v>
      </c>
      <c r="D28" s="907" t="s">
        <v>6</v>
      </c>
      <c r="E28" s="862"/>
      <c r="F28" s="864"/>
      <c r="G28" s="876"/>
      <c r="H28" s="864"/>
      <c r="I28" s="864"/>
      <c r="J28" s="866"/>
      <c r="K28" s="862">
        <v>2</v>
      </c>
      <c r="L28" s="864">
        <v>2</v>
      </c>
      <c r="M28" s="876" t="s">
        <v>277</v>
      </c>
      <c r="N28" s="864"/>
      <c r="O28" s="864"/>
      <c r="P28" s="866"/>
      <c r="Q28" s="862"/>
      <c r="R28" s="864"/>
      <c r="S28" s="865"/>
      <c r="T28" s="867"/>
      <c r="U28" s="864"/>
      <c r="V28" s="866"/>
      <c r="W28" s="908"/>
      <c r="X28" s="877" t="s">
        <v>277</v>
      </c>
      <c r="Y28" s="915" t="s">
        <v>547</v>
      </c>
      <c r="Z28" s="895" t="s">
        <v>477</v>
      </c>
      <c r="AA28" s="910" t="s">
        <v>193</v>
      </c>
      <c r="AB28" s="911" t="s">
        <v>574</v>
      </c>
      <c r="AC28" s="916"/>
      <c r="AD28" s="917"/>
      <c r="AE28" s="916"/>
      <c r="AF28" s="918"/>
      <c r="AG28" s="919"/>
      <c r="AH28" s="920"/>
      <c r="AI28" s="917"/>
    </row>
    <row r="29" spans="1:35" s="860" customFormat="1" ht="21" customHeight="1" x14ac:dyDescent="0.2">
      <c r="A29" s="859" t="s">
        <v>412</v>
      </c>
      <c r="B29" s="906" t="s">
        <v>341</v>
      </c>
      <c r="C29" s="867" t="s">
        <v>5</v>
      </c>
      <c r="D29" s="921" t="s">
        <v>6</v>
      </c>
      <c r="E29" s="862"/>
      <c r="F29" s="864"/>
      <c r="G29" s="865"/>
      <c r="H29" s="864"/>
      <c r="I29" s="864"/>
      <c r="J29" s="866"/>
      <c r="K29" s="867">
        <v>2</v>
      </c>
      <c r="L29" s="864">
        <v>2</v>
      </c>
      <c r="M29" s="865">
        <v>5</v>
      </c>
      <c r="N29" s="864"/>
      <c r="O29" s="864"/>
      <c r="P29" s="868"/>
      <c r="Q29" s="862"/>
      <c r="R29" s="864"/>
      <c r="S29" s="865"/>
      <c r="T29" s="864"/>
      <c r="U29" s="864"/>
      <c r="V29" s="866"/>
      <c r="W29" s="908"/>
      <c r="X29" s="870">
        <v>5</v>
      </c>
      <c r="Y29" s="922" t="s">
        <v>527</v>
      </c>
      <c r="Z29" s="871" t="s">
        <v>71</v>
      </c>
      <c r="AA29" s="859"/>
      <c r="AB29" s="856"/>
      <c r="AC29" s="910" t="s">
        <v>115</v>
      </c>
      <c r="AD29" s="911" t="s">
        <v>212</v>
      </c>
      <c r="AE29" s="855"/>
      <c r="AF29" s="857"/>
      <c r="AG29" s="858"/>
      <c r="AH29" s="890" t="s">
        <v>516</v>
      </c>
      <c r="AI29" s="890" t="s">
        <v>516</v>
      </c>
    </row>
    <row r="30" spans="1:35" s="925" customFormat="1" ht="21" customHeight="1" x14ac:dyDescent="0.2">
      <c r="A30" s="840" t="s">
        <v>117</v>
      </c>
      <c r="B30" s="923" t="s">
        <v>435</v>
      </c>
      <c r="C30" s="867" t="s">
        <v>5</v>
      </c>
      <c r="D30" s="924" t="s">
        <v>6</v>
      </c>
      <c r="E30" s="862"/>
      <c r="F30" s="864"/>
      <c r="G30" s="865"/>
      <c r="H30" s="864"/>
      <c r="I30" s="864"/>
      <c r="J30" s="866"/>
      <c r="K30" s="867">
        <v>2</v>
      </c>
      <c r="L30" s="864">
        <v>0</v>
      </c>
      <c r="M30" s="865">
        <v>3</v>
      </c>
      <c r="N30" s="864"/>
      <c r="O30" s="864"/>
      <c r="P30" s="868"/>
      <c r="Q30" s="862"/>
      <c r="R30" s="864"/>
      <c r="S30" s="865"/>
      <c r="T30" s="864"/>
      <c r="U30" s="864"/>
      <c r="V30" s="866"/>
      <c r="W30" s="908"/>
      <c r="X30" s="870">
        <v>3</v>
      </c>
      <c r="Y30" s="915" t="s">
        <v>499</v>
      </c>
      <c r="Z30" s="871" t="s">
        <v>378</v>
      </c>
      <c r="AA30" s="1199" t="s">
        <v>452</v>
      </c>
      <c r="AB30" s="1200"/>
      <c r="AC30" s="855"/>
      <c r="AD30" s="856"/>
      <c r="AE30" s="855"/>
      <c r="AF30" s="857"/>
      <c r="AG30" s="858"/>
      <c r="AH30" s="859"/>
      <c r="AI30" s="856"/>
    </row>
    <row r="31" spans="1:35" s="932" customFormat="1" ht="21" customHeight="1" x14ac:dyDescent="0.2">
      <c r="A31" s="874" t="s">
        <v>455</v>
      </c>
      <c r="B31" s="881" t="s">
        <v>453</v>
      </c>
      <c r="C31" s="862" t="s">
        <v>5</v>
      </c>
      <c r="D31" s="924" t="s">
        <v>6</v>
      </c>
      <c r="E31" s="862"/>
      <c r="F31" s="864"/>
      <c r="G31" s="876"/>
      <c r="H31" s="864"/>
      <c r="I31" s="864"/>
      <c r="J31" s="866"/>
      <c r="K31" s="867">
        <v>2</v>
      </c>
      <c r="L31" s="864">
        <v>0</v>
      </c>
      <c r="M31" s="876" t="s">
        <v>441</v>
      </c>
      <c r="N31" s="864"/>
      <c r="O31" s="864"/>
      <c r="P31" s="868"/>
      <c r="Q31" s="862"/>
      <c r="R31" s="864"/>
      <c r="S31" s="865"/>
      <c r="T31" s="864"/>
      <c r="U31" s="864"/>
      <c r="V31" s="866"/>
      <c r="W31" s="908"/>
      <c r="X31" s="877" t="s">
        <v>441</v>
      </c>
      <c r="Y31" s="915" t="s">
        <v>98</v>
      </c>
      <c r="Z31" s="871" t="s">
        <v>442</v>
      </c>
      <c r="AA31" s="878" t="s">
        <v>117</v>
      </c>
      <c r="AB31" s="926" t="s">
        <v>575</v>
      </c>
      <c r="AC31" s="927"/>
      <c r="AD31" s="928"/>
      <c r="AE31" s="929"/>
      <c r="AF31" s="930"/>
      <c r="AG31" s="931"/>
      <c r="AH31" s="859"/>
      <c r="AI31" s="856"/>
    </row>
    <row r="32" spans="1:35" s="860" customFormat="1" ht="21" customHeight="1" x14ac:dyDescent="0.2">
      <c r="A32" s="859" t="s">
        <v>118</v>
      </c>
      <c r="B32" s="906" t="s">
        <v>214</v>
      </c>
      <c r="C32" s="867" t="s">
        <v>5</v>
      </c>
      <c r="D32" s="924" t="s">
        <v>6</v>
      </c>
      <c r="E32" s="862"/>
      <c r="F32" s="864"/>
      <c r="G32" s="865"/>
      <c r="H32" s="864"/>
      <c r="I32" s="864"/>
      <c r="J32" s="866"/>
      <c r="K32" s="862"/>
      <c r="L32" s="864"/>
      <c r="M32" s="865"/>
      <c r="N32" s="864">
        <v>2</v>
      </c>
      <c r="O32" s="864">
        <v>0</v>
      </c>
      <c r="P32" s="866">
        <v>3</v>
      </c>
      <c r="Q32" s="862"/>
      <c r="R32" s="864"/>
      <c r="S32" s="865"/>
      <c r="T32" s="867"/>
      <c r="U32" s="864"/>
      <c r="V32" s="866"/>
      <c r="W32" s="908"/>
      <c r="X32" s="870">
        <v>3</v>
      </c>
      <c r="Y32" s="922" t="s">
        <v>443</v>
      </c>
      <c r="Z32" s="871" t="s">
        <v>73</v>
      </c>
      <c r="AA32" s="859"/>
      <c r="AB32" s="856"/>
      <c r="AC32" s="855"/>
      <c r="AD32" s="856"/>
      <c r="AE32" s="855"/>
      <c r="AF32" s="857"/>
      <c r="AG32" s="858"/>
      <c r="AH32" s="890" t="s">
        <v>444</v>
      </c>
      <c r="AI32" s="891" t="s">
        <v>519</v>
      </c>
    </row>
    <row r="33" spans="1:35" s="860" customFormat="1" ht="21" customHeight="1" x14ac:dyDescent="0.2">
      <c r="A33" s="840" t="s">
        <v>119</v>
      </c>
      <c r="B33" s="906" t="s">
        <v>424</v>
      </c>
      <c r="C33" s="867" t="s">
        <v>5</v>
      </c>
      <c r="D33" s="921" t="s">
        <v>6</v>
      </c>
      <c r="E33" s="862"/>
      <c r="F33" s="864"/>
      <c r="G33" s="865"/>
      <c r="H33" s="864"/>
      <c r="I33" s="864"/>
      <c r="J33" s="866"/>
      <c r="K33" s="862"/>
      <c r="L33" s="864"/>
      <c r="M33" s="865"/>
      <c r="N33" s="864">
        <v>2</v>
      </c>
      <c r="O33" s="864">
        <v>2</v>
      </c>
      <c r="P33" s="866">
        <v>5</v>
      </c>
      <c r="Q33" s="862"/>
      <c r="R33" s="864"/>
      <c r="S33" s="865"/>
      <c r="T33" s="867"/>
      <c r="U33" s="864"/>
      <c r="V33" s="866"/>
      <c r="W33" s="908"/>
      <c r="X33" s="870">
        <v>5</v>
      </c>
      <c r="Y33" s="859" t="s">
        <v>62</v>
      </c>
      <c r="Z33" s="871" t="s">
        <v>75</v>
      </c>
      <c r="AA33" s="859"/>
      <c r="AB33" s="856"/>
      <c r="AC33" s="933" t="s">
        <v>115</v>
      </c>
      <c r="AD33" s="893" t="s">
        <v>212</v>
      </c>
      <c r="AE33" s="855"/>
      <c r="AF33" s="857"/>
      <c r="AG33" s="858"/>
      <c r="AH33" s="890" t="s">
        <v>516</v>
      </c>
      <c r="AI33" s="890" t="s">
        <v>516</v>
      </c>
    </row>
    <row r="34" spans="1:35" s="860" customFormat="1" ht="21" customHeight="1" x14ac:dyDescent="0.2">
      <c r="A34" s="859" t="s">
        <v>196</v>
      </c>
      <c r="B34" s="906" t="s">
        <v>213</v>
      </c>
      <c r="C34" s="867" t="s">
        <v>5</v>
      </c>
      <c r="D34" s="907" t="s">
        <v>199</v>
      </c>
      <c r="E34" s="862"/>
      <c r="F34" s="864"/>
      <c r="G34" s="865"/>
      <c r="H34" s="864"/>
      <c r="I34" s="864"/>
      <c r="J34" s="866"/>
      <c r="K34" s="862"/>
      <c r="L34" s="864"/>
      <c r="M34" s="865"/>
      <c r="N34" s="864">
        <v>2</v>
      </c>
      <c r="O34" s="864">
        <v>2</v>
      </c>
      <c r="P34" s="866">
        <v>5</v>
      </c>
      <c r="Q34" s="862"/>
      <c r="R34" s="864"/>
      <c r="S34" s="865"/>
      <c r="T34" s="867"/>
      <c r="U34" s="864"/>
      <c r="V34" s="866"/>
      <c r="W34" s="908"/>
      <c r="X34" s="870">
        <v>5</v>
      </c>
      <c r="Y34" s="922" t="s">
        <v>549</v>
      </c>
      <c r="Z34" s="871" t="s">
        <v>72</v>
      </c>
      <c r="AA34" s="859"/>
      <c r="AB34" s="856"/>
      <c r="AC34" s="910" t="s">
        <v>486</v>
      </c>
      <c r="AD34" s="911" t="s">
        <v>487</v>
      </c>
      <c r="AE34" s="855"/>
      <c r="AF34" s="857"/>
      <c r="AG34" s="934"/>
      <c r="AH34" s="890" t="s">
        <v>444</v>
      </c>
      <c r="AI34" s="891" t="s">
        <v>519</v>
      </c>
    </row>
    <row r="35" spans="1:35" s="860" customFormat="1" ht="21" customHeight="1" x14ac:dyDescent="0.2">
      <c r="A35" s="859" t="s">
        <v>413</v>
      </c>
      <c r="B35" s="906" t="s">
        <v>342</v>
      </c>
      <c r="C35" s="867" t="s">
        <v>5</v>
      </c>
      <c r="D35" s="907" t="s">
        <v>6</v>
      </c>
      <c r="E35" s="862"/>
      <c r="F35" s="864"/>
      <c r="G35" s="865"/>
      <c r="H35" s="864"/>
      <c r="I35" s="864"/>
      <c r="J35" s="866"/>
      <c r="K35" s="862"/>
      <c r="L35" s="864"/>
      <c r="M35" s="865"/>
      <c r="N35" s="864">
        <v>2</v>
      </c>
      <c r="O35" s="864">
        <v>2</v>
      </c>
      <c r="P35" s="866">
        <v>5</v>
      </c>
      <c r="Q35" s="862"/>
      <c r="R35" s="864"/>
      <c r="S35" s="865"/>
      <c r="T35" s="867"/>
      <c r="U35" s="864"/>
      <c r="V35" s="866"/>
      <c r="W35" s="908"/>
      <c r="X35" s="870">
        <v>5</v>
      </c>
      <c r="Y35" s="922" t="s">
        <v>527</v>
      </c>
      <c r="Z35" s="871" t="s">
        <v>71</v>
      </c>
      <c r="AA35" s="859"/>
      <c r="AB35" s="856"/>
      <c r="AC35" s="910" t="s">
        <v>412</v>
      </c>
      <c r="AD35" s="911" t="s">
        <v>341</v>
      </c>
      <c r="AE35" s="855"/>
      <c r="AF35" s="857"/>
      <c r="AG35" s="858"/>
      <c r="AH35" s="890" t="s">
        <v>516</v>
      </c>
      <c r="AI35" s="890" t="s">
        <v>516</v>
      </c>
    </row>
    <row r="36" spans="1:35" s="860" customFormat="1" ht="21" customHeight="1" x14ac:dyDescent="0.2">
      <c r="A36" s="859" t="s">
        <v>141</v>
      </c>
      <c r="B36" s="906" t="s">
        <v>53</v>
      </c>
      <c r="C36" s="867" t="s">
        <v>5</v>
      </c>
      <c r="D36" s="907" t="s">
        <v>6</v>
      </c>
      <c r="E36" s="862"/>
      <c r="F36" s="864"/>
      <c r="G36" s="865"/>
      <c r="H36" s="864"/>
      <c r="I36" s="864"/>
      <c r="J36" s="866"/>
      <c r="K36" s="862"/>
      <c r="L36" s="864"/>
      <c r="M36" s="865"/>
      <c r="N36" s="864">
        <v>2</v>
      </c>
      <c r="O36" s="864">
        <v>0</v>
      </c>
      <c r="P36" s="866">
        <v>3</v>
      </c>
      <c r="Q36" s="862"/>
      <c r="R36" s="864"/>
      <c r="S36" s="865"/>
      <c r="T36" s="867"/>
      <c r="U36" s="864"/>
      <c r="V36" s="866"/>
      <c r="W36" s="908"/>
      <c r="X36" s="870">
        <v>3</v>
      </c>
      <c r="Y36" s="922" t="s">
        <v>25</v>
      </c>
      <c r="Z36" s="871" t="s">
        <v>71</v>
      </c>
      <c r="AA36" s="859"/>
      <c r="AB36" s="856"/>
      <c r="AC36" s="910" t="s">
        <v>507</v>
      </c>
      <c r="AD36" s="911" t="s">
        <v>508</v>
      </c>
      <c r="AE36" s="855"/>
      <c r="AF36" s="857"/>
      <c r="AG36" s="858"/>
      <c r="AH36" s="859"/>
      <c r="AI36" s="856"/>
    </row>
    <row r="37" spans="1:35" s="860" customFormat="1" ht="21" customHeight="1" x14ac:dyDescent="0.2">
      <c r="A37" s="840" t="s">
        <v>227</v>
      </c>
      <c r="B37" s="881" t="s">
        <v>576</v>
      </c>
      <c r="C37" s="862" t="s">
        <v>5</v>
      </c>
      <c r="D37" s="907" t="s">
        <v>8</v>
      </c>
      <c r="E37" s="862"/>
      <c r="F37" s="864"/>
      <c r="G37" s="865"/>
      <c r="H37" s="864"/>
      <c r="I37" s="864"/>
      <c r="J37" s="866"/>
      <c r="K37" s="862"/>
      <c r="L37" s="864"/>
      <c r="M37" s="865"/>
      <c r="N37" s="864">
        <v>2</v>
      </c>
      <c r="O37" s="864">
        <v>1</v>
      </c>
      <c r="P37" s="866" t="s">
        <v>494</v>
      </c>
      <c r="Q37" s="862"/>
      <c r="R37" s="864"/>
      <c r="S37" s="865"/>
      <c r="T37" s="867"/>
      <c r="U37" s="864"/>
      <c r="V37" s="866"/>
      <c r="W37" s="908"/>
      <c r="X37" s="870" t="s">
        <v>494</v>
      </c>
      <c r="Y37" s="915" t="s">
        <v>547</v>
      </c>
      <c r="Z37" s="895" t="s">
        <v>477</v>
      </c>
      <c r="AA37" s="859"/>
      <c r="AB37" s="856"/>
      <c r="AC37" s="855"/>
      <c r="AD37" s="856"/>
      <c r="AE37" s="855"/>
      <c r="AF37" s="857"/>
      <c r="AG37" s="858"/>
      <c r="AH37" s="859"/>
      <c r="AI37" s="856"/>
    </row>
    <row r="38" spans="1:35" s="860" customFormat="1" ht="21" customHeight="1" x14ac:dyDescent="0.2">
      <c r="A38" s="840" t="s">
        <v>124</v>
      </c>
      <c r="B38" s="906" t="s">
        <v>90</v>
      </c>
      <c r="C38" s="867" t="s">
        <v>5</v>
      </c>
      <c r="D38" s="907" t="s">
        <v>8</v>
      </c>
      <c r="E38" s="862"/>
      <c r="F38" s="864"/>
      <c r="G38" s="865"/>
      <c r="H38" s="864"/>
      <c r="I38" s="864"/>
      <c r="J38" s="866"/>
      <c r="K38" s="862"/>
      <c r="L38" s="864"/>
      <c r="M38" s="865"/>
      <c r="N38" s="864"/>
      <c r="O38" s="864"/>
      <c r="P38" s="866"/>
      <c r="Q38" s="862">
        <v>1</v>
      </c>
      <c r="R38" s="864">
        <v>2</v>
      </c>
      <c r="S38" s="865">
        <v>4</v>
      </c>
      <c r="T38" s="867"/>
      <c r="U38" s="864"/>
      <c r="V38" s="866"/>
      <c r="W38" s="908"/>
      <c r="X38" s="870">
        <v>4</v>
      </c>
      <c r="Y38" s="915" t="s">
        <v>548</v>
      </c>
      <c r="Z38" s="871" t="s">
        <v>92</v>
      </c>
      <c r="AA38" s="859"/>
      <c r="AB38" s="856"/>
      <c r="AC38" s="855"/>
      <c r="AD38" s="856"/>
      <c r="AE38" s="855"/>
      <c r="AF38" s="857"/>
      <c r="AG38" s="858"/>
      <c r="AH38" s="859"/>
      <c r="AI38" s="856"/>
    </row>
    <row r="39" spans="1:35" s="860" customFormat="1" ht="21" customHeight="1" x14ac:dyDescent="0.2">
      <c r="A39" s="859" t="s">
        <v>471</v>
      </c>
      <c r="B39" s="906" t="s">
        <v>468</v>
      </c>
      <c r="C39" s="867" t="s">
        <v>5</v>
      </c>
      <c r="D39" s="907" t="s">
        <v>6</v>
      </c>
      <c r="E39" s="862"/>
      <c r="F39" s="864"/>
      <c r="G39" s="865"/>
      <c r="H39" s="864"/>
      <c r="I39" s="864"/>
      <c r="J39" s="866"/>
      <c r="K39" s="862"/>
      <c r="L39" s="864"/>
      <c r="M39" s="865"/>
      <c r="N39" s="864"/>
      <c r="O39" s="864"/>
      <c r="P39" s="866"/>
      <c r="Q39" s="862">
        <v>0</v>
      </c>
      <c r="R39" s="864">
        <v>2</v>
      </c>
      <c r="S39" s="865">
        <v>3</v>
      </c>
      <c r="T39" s="864"/>
      <c r="U39" s="864"/>
      <c r="V39" s="866"/>
      <c r="W39" s="908"/>
      <c r="X39" s="870">
        <v>3</v>
      </c>
      <c r="Y39" s="935" t="s">
        <v>503</v>
      </c>
      <c r="Z39" s="871" t="s">
        <v>75</v>
      </c>
      <c r="AA39" s="859"/>
      <c r="AB39" s="856"/>
      <c r="AC39" s="910" t="s">
        <v>413</v>
      </c>
      <c r="AD39" s="911" t="s">
        <v>342</v>
      </c>
      <c r="AE39" s="855"/>
      <c r="AF39" s="857"/>
      <c r="AG39" s="858"/>
      <c r="AH39" s="859"/>
      <c r="AI39" s="856"/>
    </row>
    <row r="40" spans="1:35" s="860" customFormat="1" ht="21" customHeight="1" x14ac:dyDescent="0.2">
      <c r="A40" s="857" t="s">
        <v>446</v>
      </c>
      <c r="B40" s="906" t="s">
        <v>29</v>
      </c>
      <c r="C40" s="867" t="s">
        <v>5</v>
      </c>
      <c r="D40" s="907" t="s">
        <v>6</v>
      </c>
      <c r="E40" s="862"/>
      <c r="F40" s="864"/>
      <c r="G40" s="865"/>
      <c r="H40" s="864"/>
      <c r="I40" s="864"/>
      <c r="J40" s="866"/>
      <c r="K40" s="862"/>
      <c r="L40" s="864"/>
      <c r="M40" s="865"/>
      <c r="N40" s="864"/>
      <c r="O40" s="864"/>
      <c r="P40" s="866"/>
      <c r="Q40" s="862"/>
      <c r="R40" s="864"/>
      <c r="S40" s="865"/>
      <c r="T40" s="867">
        <v>0</v>
      </c>
      <c r="U40" s="864">
        <v>2</v>
      </c>
      <c r="V40" s="866">
        <v>3</v>
      </c>
      <c r="W40" s="908"/>
      <c r="X40" s="870">
        <v>3</v>
      </c>
      <c r="Y40" s="915" t="s">
        <v>478</v>
      </c>
      <c r="Z40" s="871" t="s">
        <v>289</v>
      </c>
      <c r="AA40" s="859"/>
      <c r="AB40" s="856"/>
      <c r="AC40" s="855"/>
      <c r="AD40" s="856"/>
      <c r="AE40" s="855"/>
      <c r="AF40" s="857"/>
      <c r="AG40" s="858"/>
      <c r="AH40" s="859"/>
      <c r="AI40" s="856"/>
    </row>
    <row r="41" spans="1:35" s="860" customFormat="1" ht="21" customHeight="1" x14ac:dyDescent="0.2">
      <c r="A41" s="857" t="s">
        <v>533</v>
      </c>
      <c r="B41" s="906" t="s">
        <v>534</v>
      </c>
      <c r="C41" s="867" t="s">
        <v>5</v>
      </c>
      <c r="D41" s="907" t="s">
        <v>6</v>
      </c>
      <c r="E41" s="862"/>
      <c r="F41" s="864"/>
      <c r="G41" s="865"/>
      <c r="H41" s="864"/>
      <c r="I41" s="864"/>
      <c r="J41" s="866"/>
      <c r="K41" s="862"/>
      <c r="L41" s="864"/>
      <c r="M41" s="865"/>
      <c r="N41" s="864"/>
      <c r="O41" s="864"/>
      <c r="P41" s="866"/>
      <c r="Q41" s="862"/>
      <c r="R41" s="864"/>
      <c r="S41" s="865"/>
      <c r="T41" s="867">
        <v>2</v>
      </c>
      <c r="U41" s="864">
        <v>1</v>
      </c>
      <c r="V41" s="866">
        <v>4</v>
      </c>
      <c r="W41" s="908"/>
      <c r="X41" s="870">
        <v>4</v>
      </c>
      <c r="Y41" s="915" t="s">
        <v>500</v>
      </c>
      <c r="Z41" s="871" t="s">
        <v>475</v>
      </c>
      <c r="AA41" s="859"/>
      <c r="AB41" s="856"/>
      <c r="AC41" s="855"/>
      <c r="AD41" s="856"/>
      <c r="AE41" s="855"/>
      <c r="AF41" s="857"/>
      <c r="AG41" s="858"/>
      <c r="AH41" s="859"/>
      <c r="AI41" s="856"/>
    </row>
    <row r="42" spans="1:35" s="860" customFormat="1" ht="21" customHeight="1" x14ac:dyDescent="0.2">
      <c r="A42" s="936" t="s">
        <v>153</v>
      </c>
      <c r="B42" s="906" t="s">
        <v>217</v>
      </c>
      <c r="C42" s="867" t="s">
        <v>5</v>
      </c>
      <c r="D42" s="907" t="s">
        <v>6</v>
      </c>
      <c r="E42" s="862"/>
      <c r="F42" s="864"/>
      <c r="G42" s="865"/>
      <c r="H42" s="864"/>
      <c r="I42" s="864"/>
      <c r="J42" s="866"/>
      <c r="K42" s="862"/>
      <c r="L42" s="864"/>
      <c r="M42" s="865"/>
      <c r="N42" s="864"/>
      <c r="O42" s="864"/>
      <c r="P42" s="866"/>
      <c r="Q42" s="862"/>
      <c r="R42" s="864"/>
      <c r="S42" s="865"/>
      <c r="T42" s="867">
        <v>2</v>
      </c>
      <c r="U42" s="864">
        <v>2</v>
      </c>
      <c r="V42" s="866">
        <v>5</v>
      </c>
      <c r="W42" s="908"/>
      <c r="X42" s="870">
        <v>5</v>
      </c>
      <c r="Y42" s="922" t="s">
        <v>52</v>
      </c>
      <c r="Z42" s="871" t="s">
        <v>72</v>
      </c>
      <c r="AA42" s="859"/>
      <c r="AB42" s="856"/>
      <c r="AC42" s="910" t="s">
        <v>486</v>
      </c>
      <c r="AD42" s="911" t="s">
        <v>487</v>
      </c>
      <c r="AE42" s="855"/>
      <c r="AF42" s="857"/>
      <c r="AG42" s="858"/>
      <c r="AH42" s="859"/>
      <c r="AI42" s="856"/>
    </row>
    <row r="43" spans="1:35" s="860" customFormat="1" ht="21" customHeight="1" thickBot="1" x14ac:dyDescent="0.25">
      <c r="A43" s="937" t="s">
        <v>154</v>
      </c>
      <c r="B43" s="938" t="s">
        <v>54</v>
      </c>
      <c r="C43" s="939" t="s">
        <v>5</v>
      </c>
      <c r="D43" s="940" t="s">
        <v>6</v>
      </c>
      <c r="E43" s="897"/>
      <c r="F43" s="898"/>
      <c r="G43" s="899"/>
      <c r="H43" s="898"/>
      <c r="I43" s="898"/>
      <c r="J43" s="900"/>
      <c r="K43" s="897"/>
      <c r="L43" s="898"/>
      <c r="M43" s="899"/>
      <c r="N43" s="898"/>
      <c r="O43" s="898"/>
      <c r="P43" s="900"/>
      <c r="Q43" s="897"/>
      <c r="R43" s="898"/>
      <c r="S43" s="899"/>
      <c r="T43" s="939">
        <v>2</v>
      </c>
      <c r="U43" s="898">
        <v>0</v>
      </c>
      <c r="V43" s="900">
        <v>3</v>
      </c>
      <c r="W43" s="941"/>
      <c r="X43" s="942">
        <v>3</v>
      </c>
      <c r="Y43" s="943" t="s">
        <v>25</v>
      </c>
      <c r="Z43" s="944" t="s">
        <v>71</v>
      </c>
      <c r="AA43" s="859"/>
      <c r="AB43" s="856"/>
      <c r="AC43" s="945" t="s">
        <v>115</v>
      </c>
      <c r="AD43" s="946" t="s">
        <v>212</v>
      </c>
      <c r="AE43" s="855"/>
      <c r="AF43" s="857"/>
      <c r="AG43" s="858"/>
      <c r="AH43" s="859"/>
      <c r="AI43" s="856"/>
    </row>
    <row r="44" spans="1:35" ht="13.5" thickBot="1" x14ac:dyDescent="0.25">
      <c r="A44" s="1201"/>
      <c r="B44" s="1202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  <c r="S44" s="1202"/>
      <c r="T44" s="1202"/>
      <c r="U44" s="1202"/>
      <c r="V44" s="1202"/>
      <c r="W44" s="1202"/>
      <c r="X44" s="1202"/>
      <c r="Y44" s="1202"/>
      <c r="Z44" s="1203"/>
      <c r="AA44" s="758"/>
      <c r="AB44" s="757"/>
      <c r="AC44" s="735"/>
      <c r="AD44" s="757"/>
      <c r="AE44" s="735"/>
      <c r="AF44" s="736"/>
      <c r="AG44" s="737"/>
      <c r="AH44" s="758"/>
      <c r="AI44" s="757"/>
    </row>
    <row r="45" spans="1:35" s="760" customFormat="1" ht="44.25" customHeight="1" thickBot="1" x14ac:dyDescent="0.25">
      <c r="A45" s="1204" t="s">
        <v>511</v>
      </c>
      <c r="B45" s="1205"/>
      <c r="C45" s="646"/>
      <c r="D45" s="143"/>
      <c r="E45" s="646"/>
      <c r="F45" s="142"/>
      <c r="G45" s="142">
        <f>SUM(G48+G57)</f>
        <v>3</v>
      </c>
      <c r="H45" s="142"/>
      <c r="I45" s="142"/>
      <c r="J45" s="143"/>
      <c r="K45" s="646"/>
      <c r="L45" s="142"/>
      <c r="M45" s="142">
        <f>SUM(M48+M57)</f>
        <v>3</v>
      </c>
      <c r="N45" s="142"/>
      <c r="O45" s="142"/>
      <c r="P45" s="143">
        <v>3</v>
      </c>
      <c r="Q45" s="646"/>
      <c r="R45" s="142"/>
      <c r="S45" s="142">
        <v>16</v>
      </c>
      <c r="T45" s="142"/>
      <c r="U45" s="142"/>
      <c r="V45" s="647">
        <v>14</v>
      </c>
      <c r="W45" s="648"/>
      <c r="X45" s="144">
        <v>42</v>
      </c>
      <c r="Y45" s="649"/>
      <c r="Z45" s="101"/>
      <c r="AA45" s="758"/>
      <c r="AB45" s="757"/>
      <c r="AC45" s="735"/>
      <c r="AD45" s="757"/>
      <c r="AE45" s="735"/>
      <c r="AF45" s="736"/>
      <c r="AG45" s="737"/>
      <c r="AH45" s="758"/>
      <c r="AI45" s="757"/>
    </row>
    <row r="46" spans="1:35" s="760" customFormat="1" ht="41.25" customHeight="1" thickBot="1" x14ac:dyDescent="0.25">
      <c r="A46" s="1204" t="s">
        <v>512</v>
      </c>
      <c r="B46" s="1205"/>
      <c r="C46" s="646"/>
      <c r="D46" s="143"/>
      <c r="E46" s="646"/>
      <c r="F46" s="142"/>
      <c r="G46" s="142">
        <f>SUM(G49+G58)</f>
        <v>6</v>
      </c>
      <c r="H46" s="142"/>
      <c r="I46" s="142"/>
      <c r="J46" s="143"/>
      <c r="K46" s="646"/>
      <c r="L46" s="142"/>
      <c r="M46" s="142">
        <f>SUM(M49+M58)</f>
        <v>6</v>
      </c>
      <c r="N46" s="142"/>
      <c r="O46" s="142"/>
      <c r="P46" s="143">
        <v>3</v>
      </c>
      <c r="Q46" s="646"/>
      <c r="R46" s="142"/>
      <c r="S46" s="142">
        <v>15</v>
      </c>
      <c r="T46" s="142"/>
      <c r="U46" s="142"/>
      <c r="V46" s="647">
        <v>15</v>
      </c>
      <c r="W46" s="648"/>
      <c r="X46" s="144">
        <v>42</v>
      </c>
      <c r="Y46" s="649"/>
      <c r="Z46" s="101"/>
      <c r="AA46" s="758"/>
      <c r="AB46" s="757"/>
      <c r="AC46" s="735"/>
      <c r="AD46" s="757"/>
      <c r="AE46" s="735"/>
      <c r="AF46" s="736"/>
      <c r="AG46" s="737"/>
      <c r="AH46" s="758"/>
      <c r="AI46" s="757"/>
    </row>
    <row r="47" spans="1:35" s="680" customFormat="1" ht="16.5" thickBot="1" x14ac:dyDescent="0.25">
      <c r="A47" s="1206" t="s">
        <v>291</v>
      </c>
      <c r="B47" s="1207"/>
      <c r="C47" s="718"/>
      <c r="D47" s="719"/>
      <c r="E47" s="718"/>
      <c r="F47" s="720"/>
      <c r="G47" s="720">
        <v>3</v>
      </c>
      <c r="H47" s="720"/>
      <c r="I47" s="720"/>
      <c r="J47" s="719"/>
      <c r="K47" s="718"/>
      <c r="L47" s="720"/>
      <c r="M47" s="720">
        <v>3</v>
      </c>
      <c r="N47" s="720"/>
      <c r="O47" s="720"/>
      <c r="P47" s="719">
        <v>3</v>
      </c>
      <c r="Q47" s="718"/>
      <c r="R47" s="720"/>
      <c r="S47" s="720">
        <v>6</v>
      </c>
      <c r="T47" s="720"/>
      <c r="U47" s="720"/>
      <c r="V47" s="721">
        <v>3</v>
      </c>
      <c r="W47" s="722"/>
      <c r="X47" s="723">
        <f>SUM(F47:V47)</f>
        <v>18</v>
      </c>
      <c r="Y47" s="724"/>
      <c r="Z47" s="725"/>
      <c r="AA47" s="758"/>
      <c r="AB47" s="757"/>
      <c r="AC47" s="735"/>
      <c r="AD47" s="757"/>
      <c r="AE47" s="735"/>
      <c r="AF47" s="736"/>
      <c r="AG47" s="737"/>
      <c r="AH47" s="758"/>
      <c r="AI47" s="757"/>
    </row>
    <row r="48" spans="1:35" ht="48.75" customHeight="1" thickBot="1" x14ac:dyDescent="0.25">
      <c r="A48" s="1208" t="s">
        <v>292</v>
      </c>
      <c r="B48" s="1209"/>
      <c r="C48" s="681"/>
      <c r="D48" s="682"/>
      <c r="E48" s="683"/>
      <c r="F48" s="684"/>
      <c r="G48" s="684">
        <v>3</v>
      </c>
      <c r="H48" s="684"/>
      <c r="I48" s="684"/>
      <c r="J48" s="685"/>
      <c r="K48" s="686"/>
      <c r="L48" s="684"/>
      <c r="M48" s="684"/>
      <c r="N48" s="684"/>
      <c r="O48" s="684"/>
      <c r="P48" s="685">
        <v>3</v>
      </c>
      <c r="Q48" s="686"/>
      <c r="R48" s="684"/>
      <c r="S48" s="684"/>
      <c r="T48" s="684"/>
      <c r="U48" s="684"/>
      <c r="V48" s="687">
        <v>3</v>
      </c>
      <c r="W48" s="688"/>
      <c r="X48" s="689">
        <f>SUM(G48:V48)</f>
        <v>9</v>
      </c>
      <c r="Y48" s="690"/>
      <c r="Z48" s="691"/>
      <c r="AA48" s="758"/>
      <c r="AB48" s="757"/>
      <c r="AC48" s="735"/>
      <c r="AD48" s="757"/>
      <c r="AE48" s="735"/>
      <c r="AF48" s="736"/>
      <c r="AG48" s="737"/>
      <c r="AH48" s="758"/>
      <c r="AI48" s="757"/>
    </row>
    <row r="49" spans="1:35" s="860" customFormat="1" ht="21" customHeight="1" x14ac:dyDescent="0.2">
      <c r="A49" s="947" t="s">
        <v>102</v>
      </c>
      <c r="B49" s="948" t="s">
        <v>206</v>
      </c>
      <c r="C49" s="949" t="s">
        <v>84</v>
      </c>
      <c r="D49" s="950" t="s">
        <v>6</v>
      </c>
      <c r="E49" s="949">
        <v>1</v>
      </c>
      <c r="F49" s="951">
        <v>1</v>
      </c>
      <c r="G49" s="952">
        <v>3</v>
      </c>
      <c r="H49" s="951">
        <v>1</v>
      </c>
      <c r="I49" s="951">
        <v>1</v>
      </c>
      <c r="J49" s="953">
        <v>3</v>
      </c>
      <c r="K49" s="949">
        <v>1</v>
      </c>
      <c r="L49" s="951">
        <v>1</v>
      </c>
      <c r="M49" s="952">
        <v>3</v>
      </c>
      <c r="N49" s="951">
        <v>1</v>
      </c>
      <c r="O49" s="951">
        <v>1</v>
      </c>
      <c r="P49" s="954">
        <v>3</v>
      </c>
      <c r="Q49" s="949"/>
      <c r="R49" s="951"/>
      <c r="S49" s="952"/>
      <c r="T49" s="955"/>
      <c r="U49" s="951"/>
      <c r="V49" s="954"/>
      <c r="W49" s="956"/>
      <c r="X49" s="957">
        <v>3</v>
      </c>
      <c r="Y49" s="958" t="s">
        <v>479</v>
      </c>
      <c r="Z49" s="895" t="s">
        <v>498</v>
      </c>
      <c r="AA49" s="859"/>
      <c r="AB49" s="856"/>
      <c r="AC49" s="855"/>
      <c r="AD49" s="856"/>
      <c r="AE49" s="855"/>
      <c r="AF49" s="857"/>
      <c r="AG49" s="858"/>
      <c r="AH49" s="859"/>
      <c r="AI49" s="856"/>
    </row>
    <row r="50" spans="1:35" s="860" customFormat="1" ht="21" customHeight="1" x14ac:dyDescent="0.2">
      <c r="A50" s="947" t="s">
        <v>561</v>
      </c>
      <c r="B50" s="948" t="s">
        <v>562</v>
      </c>
      <c r="C50" s="949" t="s">
        <v>84</v>
      </c>
      <c r="D50" s="950" t="s">
        <v>129</v>
      </c>
      <c r="E50" s="949"/>
      <c r="F50" s="951"/>
      <c r="G50" s="952"/>
      <c r="H50" s="951"/>
      <c r="I50" s="951"/>
      <c r="J50" s="953"/>
      <c r="K50" s="949">
        <v>0</v>
      </c>
      <c r="L50" s="951">
        <v>2</v>
      </c>
      <c r="M50" s="952">
        <v>3</v>
      </c>
      <c r="N50" s="951"/>
      <c r="O50" s="951"/>
      <c r="P50" s="954"/>
      <c r="Q50" s="949">
        <v>0</v>
      </c>
      <c r="R50" s="951">
        <v>2</v>
      </c>
      <c r="S50" s="952">
        <v>3</v>
      </c>
      <c r="T50" s="955"/>
      <c r="U50" s="951"/>
      <c r="V50" s="954"/>
      <c r="W50" s="956"/>
      <c r="X50" s="957"/>
      <c r="Y50" s="958" t="s">
        <v>564</v>
      </c>
      <c r="Z50" s="895" t="s">
        <v>563</v>
      </c>
      <c r="AA50" s="859"/>
      <c r="AC50" s="855"/>
      <c r="AD50" s="856"/>
      <c r="AE50" s="855"/>
      <c r="AF50" s="857"/>
      <c r="AG50" s="858"/>
      <c r="AH50" s="859"/>
      <c r="AI50" s="856"/>
    </row>
    <row r="51" spans="1:35" s="860" customFormat="1" ht="21" customHeight="1" x14ac:dyDescent="0.2">
      <c r="A51" s="947" t="s">
        <v>553</v>
      </c>
      <c r="B51" s="948" t="s">
        <v>577</v>
      </c>
      <c r="C51" s="949" t="s">
        <v>84</v>
      </c>
      <c r="D51" s="950" t="s">
        <v>6</v>
      </c>
      <c r="E51" s="949"/>
      <c r="F51" s="951"/>
      <c r="G51" s="952"/>
      <c r="H51" s="951"/>
      <c r="I51" s="951"/>
      <c r="J51" s="953"/>
      <c r="K51" s="949">
        <v>0</v>
      </c>
      <c r="L51" s="951">
        <v>2</v>
      </c>
      <c r="M51" s="952">
        <v>3</v>
      </c>
      <c r="N51" s="951"/>
      <c r="O51" s="951"/>
      <c r="P51" s="954"/>
      <c r="Q51" s="949">
        <v>0</v>
      </c>
      <c r="R51" s="951">
        <v>2</v>
      </c>
      <c r="S51" s="952">
        <v>3</v>
      </c>
      <c r="T51" s="955"/>
      <c r="U51" s="951"/>
      <c r="V51" s="954"/>
      <c r="W51" s="956"/>
      <c r="X51" s="957">
        <v>3</v>
      </c>
      <c r="Y51" s="958" t="s">
        <v>554</v>
      </c>
      <c r="Z51" s="895" t="s">
        <v>69</v>
      </c>
      <c r="AA51" s="859"/>
      <c r="AB51" s="856"/>
      <c r="AC51" s="855"/>
      <c r="AD51" s="856"/>
      <c r="AE51" s="855"/>
      <c r="AF51" s="857"/>
      <c r="AG51" s="858"/>
      <c r="AH51" s="859"/>
      <c r="AI51" s="856"/>
    </row>
    <row r="52" spans="1:35" s="860" customFormat="1" ht="21" customHeight="1" x14ac:dyDescent="0.2">
      <c r="A52" s="947" t="s">
        <v>555</v>
      </c>
      <c r="B52" s="948" t="s">
        <v>578</v>
      </c>
      <c r="C52" s="949" t="s">
        <v>84</v>
      </c>
      <c r="D52" s="950" t="s">
        <v>6</v>
      </c>
      <c r="E52" s="949"/>
      <c r="F52" s="951"/>
      <c r="G52" s="952"/>
      <c r="H52" s="951"/>
      <c r="I52" s="951"/>
      <c r="J52" s="953"/>
      <c r="K52" s="949"/>
      <c r="L52" s="951"/>
      <c r="M52" s="952"/>
      <c r="N52" s="951">
        <v>0</v>
      </c>
      <c r="O52" s="951">
        <v>2</v>
      </c>
      <c r="P52" s="954">
        <v>3</v>
      </c>
      <c r="Q52" s="949"/>
      <c r="R52" s="951"/>
      <c r="S52" s="952"/>
      <c r="T52" s="955">
        <v>0</v>
      </c>
      <c r="U52" s="951">
        <v>2</v>
      </c>
      <c r="V52" s="954">
        <v>3</v>
      </c>
      <c r="W52" s="956"/>
      <c r="X52" s="957">
        <v>3</v>
      </c>
      <c r="Y52" s="958" t="s">
        <v>556</v>
      </c>
      <c r="Z52" s="895" t="s">
        <v>69</v>
      </c>
      <c r="AA52" s="859"/>
      <c r="AB52" s="856"/>
      <c r="AC52" s="959" t="s">
        <v>459</v>
      </c>
      <c r="AD52" s="960" t="s">
        <v>458</v>
      </c>
      <c r="AE52" s="855"/>
      <c r="AF52" s="857"/>
      <c r="AG52" s="858"/>
      <c r="AH52" s="859"/>
      <c r="AI52" s="856"/>
    </row>
    <row r="53" spans="1:35" s="860" customFormat="1" ht="21" customHeight="1" x14ac:dyDescent="0.2">
      <c r="A53" s="947" t="s">
        <v>497</v>
      </c>
      <c r="B53" s="948" t="s">
        <v>490</v>
      </c>
      <c r="C53" s="949" t="s">
        <v>84</v>
      </c>
      <c r="D53" s="950" t="s">
        <v>6</v>
      </c>
      <c r="E53" s="949"/>
      <c r="F53" s="951"/>
      <c r="G53" s="952"/>
      <c r="H53" s="951"/>
      <c r="I53" s="951"/>
      <c r="J53" s="953"/>
      <c r="K53" s="949">
        <v>0</v>
      </c>
      <c r="L53" s="951">
        <v>2</v>
      </c>
      <c r="M53" s="952">
        <v>3</v>
      </c>
      <c r="N53" s="951">
        <v>0</v>
      </c>
      <c r="O53" s="951">
        <v>2</v>
      </c>
      <c r="P53" s="954">
        <v>3</v>
      </c>
      <c r="Q53" s="949">
        <v>0</v>
      </c>
      <c r="R53" s="951">
        <v>2</v>
      </c>
      <c r="S53" s="952">
        <v>3</v>
      </c>
      <c r="T53" s="955">
        <v>0</v>
      </c>
      <c r="U53" s="951">
        <v>2</v>
      </c>
      <c r="V53" s="954">
        <v>3</v>
      </c>
      <c r="W53" s="956"/>
      <c r="X53" s="957">
        <v>3</v>
      </c>
      <c r="Y53" s="958" t="s">
        <v>491</v>
      </c>
      <c r="Z53" s="895" t="s">
        <v>530</v>
      </c>
      <c r="AA53" s="859"/>
      <c r="AB53" s="856"/>
      <c r="AC53" s="915"/>
      <c r="AD53" s="961"/>
      <c r="AE53" s="855"/>
      <c r="AF53" s="857"/>
      <c r="AG53" s="858"/>
      <c r="AH53" s="859"/>
      <c r="AI53" s="856"/>
    </row>
    <row r="54" spans="1:35" s="860" customFormat="1" ht="21" customHeight="1" x14ac:dyDescent="0.2">
      <c r="A54" s="947" t="s">
        <v>101</v>
      </c>
      <c r="B54" s="948" t="s">
        <v>293</v>
      </c>
      <c r="C54" s="949" t="s">
        <v>84</v>
      </c>
      <c r="D54" s="950" t="s">
        <v>6</v>
      </c>
      <c r="E54" s="949"/>
      <c r="F54" s="951"/>
      <c r="G54" s="952"/>
      <c r="H54" s="951"/>
      <c r="I54" s="951"/>
      <c r="J54" s="953"/>
      <c r="K54" s="949"/>
      <c r="L54" s="951"/>
      <c r="M54" s="952"/>
      <c r="N54" s="951">
        <v>2</v>
      </c>
      <c r="O54" s="951">
        <v>0</v>
      </c>
      <c r="P54" s="954">
        <v>3</v>
      </c>
      <c r="Q54" s="949">
        <v>2</v>
      </c>
      <c r="R54" s="951">
        <v>0</v>
      </c>
      <c r="S54" s="952">
        <v>3</v>
      </c>
      <c r="T54" s="955">
        <v>2</v>
      </c>
      <c r="U54" s="951">
        <v>0</v>
      </c>
      <c r="V54" s="954">
        <v>3</v>
      </c>
      <c r="W54" s="956"/>
      <c r="X54" s="957">
        <v>3</v>
      </c>
      <c r="Y54" s="958" t="s">
        <v>243</v>
      </c>
      <c r="Z54" s="895" t="s">
        <v>498</v>
      </c>
      <c r="AA54" s="859"/>
      <c r="AB54" s="856"/>
      <c r="AC54" s="855"/>
      <c r="AD54" s="856"/>
      <c r="AE54" s="855"/>
      <c r="AF54" s="857"/>
      <c r="AG54" s="858"/>
      <c r="AH54" s="859"/>
      <c r="AI54" s="856"/>
    </row>
    <row r="55" spans="1:35" s="860" customFormat="1" ht="21" customHeight="1" x14ac:dyDescent="0.2">
      <c r="A55" s="947" t="s">
        <v>404</v>
      </c>
      <c r="B55" s="948" t="s">
        <v>579</v>
      </c>
      <c r="C55" s="949" t="s">
        <v>84</v>
      </c>
      <c r="D55" s="950" t="s">
        <v>8</v>
      </c>
      <c r="E55" s="949"/>
      <c r="F55" s="951"/>
      <c r="G55" s="952"/>
      <c r="H55" s="951"/>
      <c r="I55" s="951"/>
      <c r="J55" s="953"/>
      <c r="K55" s="949"/>
      <c r="L55" s="951"/>
      <c r="M55" s="952"/>
      <c r="N55" s="951">
        <v>2</v>
      </c>
      <c r="O55" s="951">
        <v>1</v>
      </c>
      <c r="P55" s="954">
        <v>3</v>
      </c>
      <c r="Q55" s="949"/>
      <c r="R55" s="951"/>
      <c r="S55" s="952"/>
      <c r="T55" s="955">
        <v>2</v>
      </c>
      <c r="U55" s="951">
        <v>1</v>
      </c>
      <c r="V55" s="954">
        <v>3</v>
      </c>
      <c r="W55" s="956"/>
      <c r="X55" s="957">
        <v>3</v>
      </c>
      <c r="Y55" s="857" t="s">
        <v>525</v>
      </c>
      <c r="Z55" s="895" t="s">
        <v>297</v>
      </c>
      <c r="AA55" s="859"/>
      <c r="AB55" s="856"/>
      <c r="AC55" s="855"/>
      <c r="AD55" s="856"/>
      <c r="AE55" s="855"/>
      <c r="AF55" s="857"/>
      <c r="AG55" s="858"/>
      <c r="AH55" s="859"/>
      <c r="AI55" s="856"/>
    </row>
    <row r="56" spans="1:35" s="860" customFormat="1" ht="21" customHeight="1" thickBot="1" x14ac:dyDescent="0.25">
      <c r="A56" s="947" t="s">
        <v>106</v>
      </c>
      <c r="B56" s="948" t="s">
        <v>257</v>
      </c>
      <c r="C56" s="949" t="s">
        <v>84</v>
      </c>
      <c r="D56" s="950" t="s">
        <v>8</v>
      </c>
      <c r="E56" s="949"/>
      <c r="F56" s="951"/>
      <c r="G56" s="952"/>
      <c r="H56" s="951"/>
      <c r="I56" s="951"/>
      <c r="J56" s="953"/>
      <c r="K56" s="949"/>
      <c r="L56" s="951"/>
      <c r="M56" s="952"/>
      <c r="N56" s="951">
        <v>0</v>
      </c>
      <c r="O56" s="951">
        <v>2</v>
      </c>
      <c r="P56" s="954">
        <v>3</v>
      </c>
      <c r="Q56" s="949"/>
      <c r="R56" s="951"/>
      <c r="S56" s="962"/>
      <c r="T56" s="955">
        <v>0</v>
      </c>
      <c r="U56" s="951">
        <v>2</v>
      </c>
      <c r="V56" s="954">
        <v>3</v>
      </c>
      <c r="W56" s="956"/>
      <c r="X56" s="957">
        <v>3</v>
      </c>
      <c r="Y56" s="958" t="s">
        <v>447</v>
      </c>
      <c r="Z56" s="895" t="s">
        <v>408</v>
      </c>
      <c r="AA56" s="859"/>
      <c r="AB56" s="856"/>
      <c r="AC56" s="855"/>
      <c r="AD56" s="856"/>
      <c r="AE56" s="855"/>
      <c r="AF56" s="857"/>
      <c r="AG56" s="858"/>
      <c r="AH56" s="859"/>
      <c r="AI56" s="856"/>
    </row>
    <row r="57" spans="1:35" s="695" customFormat="1" ht="51.75" customHeight="1" thickBot="1" x14ac:dyDescent="0.25">
      <c r="A57" s="1208" t="s">
        <v>299</v>
      </c>
      <c r="B57" s="1210"/>
      <c r="C57" s="693"/>
      <c r="D57" s="694"/>
      <c r="E57" s="686"/>
      <c r="F57" s="684"/>
      <c r="G57" s="684"/>
      <c r="H57" s="684"/>
      <c r="I57" s="684"/>
      <c r="J57" s="685"/>
      <c r="K57" s="686"/>
      <c r="L57" s="684"/>
      <c r="M57" s="684">
        <v>3</v>
      </c>
      <c r="N57" s="684"/>
      <c r="O57" s="684"/>
      <c r="P57" s="685"/>
      <c r="Q57" s="686"/>
      <c r="R57" s="684"/>
      <c r="S57" s="684">
        <v>6</v>
      </c>
      <c r="T57" s="684"/>
      <c r="U57" s="684"/>
      <c r="V57" s="687"/>
      <c r="W57" s="688"/>
      <c r="X57" s="689">
        <v>9</v>
      </c>
      <c r="Y57" s="690"/>
      <c r="Z57" s="691"/>
      <c r="AA57" s="758"/>
      <c r="AB57" s="757"/>
      <c r="AC57" s="735"/>
      <c r="AD57" s="757"/>
      <c r="AE57" s="735"/>
      <c r="AF57" s="736"/>
      <c r="AG57" s="737"/>
      <c r="AH57" s="758"/>
      <c r="AI57" s="757"/>
    </row>
    <row r="58" spans="1:35" s="974" customFormat="1" ht="21" customHeight="1" x14ac:dyDescent="0.2">
      <c r="A58" s="963" t="s">
        <v>480</v>
      </c>
      <c r="B58" s="964" t="s">
        <v>300</v>
      </c>
      <c r="C58" s="965" t="s">
        <v>84</v>
      </c>
      <c r="D58" s="966" t="s">
        <v>6</v>
      </c>
      <c r="E58" s="965">
        <v>2</v>
      </c>
      <c r="F58" s="967">
        <v>0</v>
      </c>
      <c r="G58" s="968">
        <v>3</v>
      </c>
      <c r="H58" s="969">
        <v>2</v>
      </c>
      <c r="I58" s="967">
        <v>0</v>
      </c>
      <c r="J58" s="968">
        <v>3</v>
      </c>
      <c r="K58" s="965">
        <v>2</v>
      </c>
      <c r="L58" s="967">
        <v>0</v>
      </c>
      <c r="M58" s="968">
        <v>3</v>
      </c>
      <c r="N58" s="969">
        <v>2</v>
      </c>
      <c r="O58" s="967">
        <v>0</v>
      </c>
      <c r="P58" s="968">
        <v>3</v>
      </c>
      <c r="Q58" s="965">
        <v>2</v>
      </c>
      <c r="R58" s="967">
        <v>0</v>
      </c>
      <c r="S58" s="968">
        <v>3</v>
      </c>
      <c r="T58" s="969">
        <v>2</v>
      </c>
      <c r="U58" s="967">
        <v>0</v>
      </c>
      <c r="V58" s="968">
        <v>3</v>
      </c>
      <c r="W58" s="970"/>
      <c r="X58" s="971">
        <v>3</v>
      </c>
      <c r="Y58" s="972" t="s">
        <v>472</v>
      </c>
      <c r="Z58" s="973" t="s">
        <v>473</v>
      </c>
      <c r="AA58" s="859"/>
      <c r="AB58" s="856"/>
      <c r="AC58" s="855"/>
      <c r="AD58" s="856"/>
      <c r="AE58" s="855"/>
      <c r="AF58" s="857"/>
      <c r="AG58" s="858"/>
      <c r="AH58" s="859"/>
      <c r="AI58" s="856"/>
    </row>
    <row r="59" spans="1:35" s="974" customFormat="1" ht="21" customHeight="1" x14ac:dyDescent="0.2">
      <c r="A59" s="947" t="s">
        <v>111</v>
      </c>
      <c r="B59" s="975" t="s">
        <v>47</v>
      </c>
      <c r="C59" s="949" t="s">
        <v>84</v>
      </c>
      <c r="D59" s="976" t="s">
        <v>6</v>
      </c>
      <c r="E59" s="949">
        <v>2</v>
      </c>
      <c r="F59" s="951">
        <v>0</v>
      </c>
      <c r="G59" s="952">
        <v>3</v>
      </c>
      <c r="H59" s="951">
        <v>2</v>
      </c>
      <c r="I59" s="951">
        <v>0</v>
      </c>
      <c r="J59" s="954">
        <v>3</v>
      </c>
      <c r="K59" s="949">
        <v>2</v>
      </c>
      <c r="L59" s="951">
        <v>0</v>
      </c>
      <c r="M59" s="952">
        <v>3</v>
      </c>
      <c r="N59" s="951">
        <v>2</v>
      </c>
      <c r="O59" s="951">
        <v>0</v>
      </c>
      <c r="P59" s="954">
        <v>3</v>
      </c>
      <c r="Q59" s="949">
        <v>2</v>
      </c>
      <c r="R59" s="951">
        <v>0</v>
      </c>
      <c r="S59" s="977">
        <v>3</v>
      </c>
      <c r="T59" s="951">
        <v>2</v>
      </c>
      <c r="U59" s="951">
        <v>0</v>
      </c>
      <c r="V59" s="954">
        <v>3</v>
      </c>
      <c r="W59" s="978"/>
      <c r="X59" s="957">
        <v>3</v>
      </c>
      <c r="Y59" s="855" t="s">
        <v>448</v>
      </c>
      <c r="Z59" s="895" t="s">
        <v>301</v>
      </c>
      <c r="AA59" s="859"/>
      <c r="AB59" s="856"/>
      <c r="AC59" s="855"/>
      <c r="AD59" s="856"/>
      <c r="AE59" s="855"/>
      <c r="AF59" s="857"/>
      <c r="AG59" s="858"/>
      <c r="AH59" s="859"/>
      <c r="AI59" s="856"/>
    </row>
    <row r="60" spans="1:35" s="974" customFormat="1" ht="21" customHeight="1" x14ac:dyDescent="0.2">
      <c r="A60" s="947" t="s">
        <v>121</v>
      </c>
      <c r="B60" s="975" t="s">
        <v>39</v>
      </c>
      <c r="C60" s="949" t="s">
        <v>84</v>
      </c>
      <c r="D60" s="976" t="s">
        <v>6</v>
      </c>
      <c r="E60" s="949">
        <v>2</v>
      </c>
      <c r="F60" s="951">
        <v>0</v>
      </c>
      <c r="G60" s="952">
        <v>3</v>
      </c>
      <c r="H60" s="951">
        <v>2</v>
      </c>
      <c r="I60" s="951">
        <v>0</v>
      </c>
      <c r="J60" s="954">
        <v>3</v>
      </c>
      <c r="K60" s="949">
        <v>2</v>
      </c>
      <c r="L60" s="951">
        <v>0</v>
      </c>
      <c r="M60" s="952">
        <v>3</v>
      </c>
      <c r="N60" s="951">
        <v>2</v>
      </c>
      <c r="O60" s="951">
        <v>0</v>
      </c>
      <c r="P60" s="954">
        <v>3</v>
      </c>
      <c r="Q60" s="949">
        <v>2</v>
      </c>
      <c r="R60" s="951">
        <v>0</v>
      </c>
      <c r="S60" s="952">
        <v>3</v>
      </c>
      <c r="T60" s="951">
        <v>2</v>
      </c>
      <c r="U60" s="951">
        <v>0</v>
      </c>
      <c r="V60" s="954">
        <v>3</v>
      </c>
      <c r="W60" s="978"/>
      <c r="X60" s="957">
        <v>3</v>
      </c>
      <c r="Y60" s="979" t="s">
        <v>505</v>
      </c>
      <c r="Z60" s="895" t="s">
        <v>34</v>
      </c>
      <c r="AA60" s="859"/>
      <c r="AB60" s="856"/>
      <c r="AC60" s="855"/>
      <c r="AD60" s="856"/>
      <c r="AE60" s="855"/>
      <c r="AF60" s="857"/>
      <c r="AG60" s="858"/>
      <c r="AH60" s="859"/>
      <c r="AI60" s="856"/>
    </row>
    <row r="61" spans="1:35" s="974" customFormat="1" ht="21" customHeight="1" x14ac:dyDescent="0.2">
      <c r="A61" s="947" t="s">
        <v>107</v>
      </c>
      <c r="B61" s="948" t="s">
        <v>207</v>
      </c>
      <c r="C61" s="949" t="s">
        <v>84</v>
      </c>
      <c r="D61" s="976" t="s">
        <v>6</v>
      </c>
      <c r="E61" s="949">
        <v>1</v>
      </c>
      <c r="F61" s="951">
        <v>1</v>
      </c>
      <c r="G61" s="952">
        <v>3</v>
      </c>
      <c r="H61" s="951">
        <v>1</v>
      </c>
      <c r="I61" s="951">
        <v>1</v>
      </c>
      <c r="J61" s="954">
        <v>3</v>
      </c>
      <c r="K61" s="949">
        <v>1</v>
      </c>
      <c r="L61" s="951">
        <v>1</v>
      </c>
      <c r="M61" s="952">
        <v>3</v>
      </c>
      <c r="N61" s="951">
        <v>1</v>
      </c>
      <c r="O61" s="951">
        <v>1</v>
      </c>
      <c r="P61" s="954">
        <v>3</v>
      </c>
      <c r="Q61" s="949">
        <v>1</v>
      </c>
      <c r="R61" s="951">
        <v>1</v>
      </c>
      <c r="S61" s="952">
        <v>3</v>
      </c>
      <c r="T61" s="951">
        <v>1</v>
      </c>
      <c r="U61" s="951">
        <v>1</v>
      </c>
      <c r="V61" s="954">
        <v>3</v>
      </c>
      <c r="W61" s="978"/>
      <c r="X61" s="957">
        <v>3</v>
      </c>
      <c r="Y61" s="855" t="s">
        <v>461</v>
      </c>
      <c r="Z61" s="895" t="s">
        <v>34</v>
      </c>
      <c r="AA61" s="859"/>
      <c r="AB61" s="856"/>
      <c r="AC61" s="855"/>
      <c r="AD61" s="856"/>
      <c r="AE61" s="855"/>
      <c r="AF61" s="857"/>
      <c r="AG61" s="858"/>
      <c r="AH61" s="859"/>
      <c r="AI61" s="856"/>
    </row>
    <row r="62" spans="1:35" s="974" customFormat="1" ht="21" customHeight="1" x14ac:dyDescent="0.2">
      <c r="A62" s="947" t="s">
        <v>112</v>
      </c>
      <c r="B62" s="948" t="s">
        <v>209</v>
      </c>
      <c r="C62" s="949" t="s">
        <v>84</v>
      </c>
      <c r="D62" s="976" t="s">
        <v>6</v>
      </c>
      <c r="E62" s="949">
        <v>2</v>
      </c>
      <c r="F62" s="951">
        <v>0</v>
      </c>
      <c r="G62" s="952">
        <v>3</v>
      </c>
      <c r="H62" s="951">
        <v>2</v>
      </c>
      <c r="I62" s="951">
        <v>0</v>
      </c>
      <c r="J62" s="954">
        <v>3</v>
      </c>
      <c r="K62" s="949"/>
      <c r="L62" s="951"/>
      <c r="M62" s="952"/>
      <c r="N62" s="951">
        <v>2</v>
      </c>
      <c r="O62" s="951">
        <v>0</v>
      </c>
      <c r="P62" s="954">
        <v>3</v>
      </c>
      <c r="Q62" s="949"/>
      <c r="R62" s="951"/>
      <c r="S62" s="952"/>
      <c r="T62" s="951">
        <v>2</v>
      </c>
      <c r="U62" s="951">
        <v>0</v>
      </c>
      <c r="V62" s="954">
        <v>3</v>
      </c>
      <c r="W62" s="978"/>
      <c r="X62" s="957">
        <v>3</v>
      </c>
      <c r="Y62" s="855" t="s">
        <v>22</v>
      </c>
      <c r="Z62" s="855" t="s">
        <v>301</v>
      </c>
      <c r="AA62" s="859"/>
      <c r="AB62" s="856"/>
      <c r="AC62" s="855"/>
      <c r="AD62" s="856"/>
      <c r="AE62" s="855"/>
      <c r="AF62" s="857"/>
      <c r="AG62" s="858"/>
      <c r="AH62" s="859"/>
      <c r="AI62" s="856"/>
    </row>
    <row r="63" spans="1:35" s="974" customFormat="1" ht="21" customHeight="1" x14ac:dyDescent="0.2">
      <c r="A63" s="980" t="s">
        <v>462</v>
      </c>
      <c r="B63" s="981" t="s">
        <v>463</v>
      </c>
      <c r="C63" s="949" t="s">
        <v>84</v>
      </c>
      <c r="D63" s="976" t="s">
        <v>6</v>
      </c>
      <c r="E63" s="949"/>
      <c r="F63" s="951"/>
      <c r="G63" s="952"/>
      <c r="H63" s="951">
        <v>2</v>
      </c>
      <c r="I63" s="951">
        <v>0</v>
      </c>
      <c r="J63" s="954">
        <v>3</v>
      </c>
      <c r="K63" s="949"/>
      <c r="L63" s="951"/>
      <c r="M63" s="952"/>
      <c r="N63" s="951">
        <v>2</v>
      </c>
      <c r="O63" s="951">
        <v>0</v>
      </c>
      <c r="P63" s="954">
        <v>3</v>
      </c>
      <c r="Q63" s="949"/>
      <c r="R63" s="951"/>
      <c r="S63" s="952"/>
      <c r="T63" s="951">
        <v>2</v>
      </c>
      <c r="U63" s="951">
        <v>0</v>
      </c>
      <c r="V63" s="954">
        <v>3</v>
      </c>
      <c r="W63" s="978"/>
      <c r="X63" s="957">
        <v>3</v>
      </c>
      <c r="Y63" s="855" t="s">
        <v>464</v>
      </c>
      <c r="Z63" s="855" t="s">
        <v>465</v>
      </c>
      <c r="AA63" s="859"/>
      <c r="AB63" s="856"/>
      <c r="AC63" s="855"/>
      <c r="AD63" s="856"/>
      <c r="AE63" s="855"/>
      <c r="AF63" s="857"/>
      <c r="AG63" s="858"/>
      <c r="AH63" s="859"/>
      <c r="AI63" s="856"/>
    </row>
    <row r="64" spans="1:35" s="974" customFormat="1" ht="21" customHeight="1" x14ac:dyDescent="0.2">
      <c r="A64" s="947" t="s">
        <v>110</v>
      </c>
      <c r="B64" s="975" t="s">
        <v>208</v>
      </c>
      <c r="C64" s="949" t="s">
        <v>84</v>
      </c>
      <c r="D64" s="976" t="s">
        <v>6</v>
      </c>
      <c r="E64" s="949">
        <v>2</v>
      </c>
      <c r="F64" s="951">
        <v>0</v>
      </c>
      <c r="G64" s="952">
        <v>3</v>
      </c>
      <c r="H64" s="951"/>
      <c r="I64" s="951"/>
      <c r="J64" s="954"/>
      <c r="K64" s="949">
        <v>2</v>
      </c>
      <c r="L64" s="951">
        <v>0</v>
      </c>
      <c r="M64" s="952">
        <v>3</v>
      </c>
      <c r="N64" s="951"/>
      <c r="O64" s="951"/>
      <c r="P64" s="954"/>
      <c r="Q64" s="949">
        <v>2</v>
      </c>
      <c r="R64" s="951">
        <v>0</v>
      </c>
      <c r="S64" s="952">
        <v>3</v>
      </c>
      <c r="T64" s="951"/>
      <c r="U64" s="951"/>
      <c r="V64" s="954"/>
      <c r="W64" s="978"/>
      <c r="X64" s="957">
        <v>3</v>
      </c>
      <c r="Y64" s="855" t="s">
        <v>457</v>
      </c>
      <c r="Z64" s="855" t="s">
        <v>540</v>
      </c>
      <c r="AA64" s="859"/>
      <c r="AB64" s="856"/>
      <c r="AC64" s="855"/>
      <c r="AD64" s="856"/>
      <c r="AE64" s="855"/>
      <c r="AF64" s="857"/>
      <c r="AG64" s="858"/>
      <c r="AH64" s="859"/>
      <c r="AI64" s="856"/>
    </row>
    <row r="65" spans="1:35" s="860" customFormat="1" ht="21" customHeight="1" thickBot="1" x14ac:dyDescent="0.25">
      <c r="A65" s="982" t="s">
        <v>403</v>
      </c>
      <c r="B65" s="983" t="s">
        <v>402</v>
      </c>
      <c r="C65" s="984" t="s">
        <v>84</v>
      </c>
      <c r="D65" s="985" t="s">
        <v>6</v>
      </c>
      <c r="E65" s="949"/>
      <c r="F65" s="951"/>
      <c r="G65" s="952"/>
      <c r="H65" s="951"/>
      <c r="I65" s="951"/>
      <c r="J65" s="954"/>
      <c r="K65" s="949"/>
      <c r="L65" s="951"/>
      <c r="M65" s="952"/>
      <c r="N65" s="951"/>
      <c r="O65" s="951"/>
      <c r="P65" s="954"/>
      <c r="Q65" s="949">
        <v>2</v>
      </c>
      <c r="R65" s="951">
        <v>0</v>
      </c>
      <c r="S65" s="952">
        <v>3</v>
      </c>
      <c r="T65" s="951">
        <v>2</v>
      </c>
      <c r="U65" s="951">
        <v>0</v>
      </c>
      <c r="V65" s="954">
        <v>3</v>
      </c>
      <c r="W65" s="986"/>
      <c r="X65" s="987">
        <v>3</v>
      </c>
      <c r="Y65" s="988" t="s">
        <v>501</v>
      </c>
      <c r="Z65" s="989" t="s">
        <v>475</v>
      </c>
      <c r="AA65" s="859"/>
      <c r="AB65" s="856"/>
      <c r="AC65" s="855"/>
      <c r="AD65" s="856"/>
      <c r="AE65" s="855"/>
      <c r="AF65" s="857"/>
      <c r="AG65" s="858"/>
      <c r="AH65" s="859"/>
      <c r="AI65" s="856"/>
    </row>
    <row r="66" spans="1:35" ht="18" customHeight="1" thickBot="1" x14ac:dyDescent="0.25">
      <c r="A66" s="672"/>
      <c r="B66" s="762"/>
      <c r="C66" s="673"/>
      <c r="D66" s="673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  <c r="R66" s="674"/>
      <c r="S66" s="674"/>
      <c r="T66" s="674"/>
      <c r="U66" s="674"/>
      <c r="V66" s="674"/>
      <c r="W66" s="675"/>
      <c r="X66" s="674"/>
      <c r="Y66" s="698"/>
      <c r="Z66" s="699"/>
      <c r="AA66" s="758"/>
      <c r="AB66" s="757"/>
      <c r="AC66" s="735"/>
      <c r="AD66" s="757"/>
      <c r="AE66" s="735"/>
      <c r="AF66" s="736"/>
      <c r="AG66" s="737"/>
      <c r="AH66" s="758"/>
      <c r="AI66" s="757"/>
    </row>
    <row r="67" spans="1:35" ht="18.75" thickBot="1" x14ac:dyDescent="0.25">
      <c r="A67" s="1211" t="s">
        <v>302</v>
      </c>
      <c r="B67" s="1212"/>
      <c r="C67" s="726"/>
      <c r="D67" s="727"/>
      <c r="E67" s="728"/>
      <c r="F67" s="729"/>
      <c r="G67" s="729"/>
      <c r="H67" s="729"/>
      <c r="I67" s="729"/>
      <c r="J67" s="729"/>
      <c r="K67" s="728"/>
      <c r="L67" s="729"/>
      <c r="M67" s="729"/>
      <c r="N67" s="729"/>
      <c r="O67" s="729"/>
      <c r="P67" s="729"/>
      <c r="Q67" s="728"/>
      <c r="R67" s="729"/>
      <c r="S67" s="729">
        <f>S68</f>
        <v>13</v>
      </c>
      <c r="T67" s="729"/>
      <c r="U67" s="729"/>
      <c r="V67" s="729">
        <f>V68</f>
        <v>14</v>
      </c>
      <c r="W67" s="730">
        <v>7</v>
      </c>
      <c r="X67" s="731">
        <f>SUM(Q67:W67)</f>
        <v>34</v>
      </c>
      <c r="Y67" s="732"/>
      <c r="Z67" s="733"/>
      <c r="AA67" s="758"/>
      <c r="AB67" s="757"/>
      <c r="AC67" s="735"/>
      <c r="AD67" s="757"/>
      <c r="AE67" s="735"/>
      <c r="AF67" s="736"/>
      <c r="AG67" s="737"/>
      <c r="AH67" s="758"/>
      <c r="AI67" s="757"/>
    </row>
    <row r="68" spans="1:35" ht="36.75" customHeight="1" thickBot="1" x14ac:dyDescent="0.25">
      <c r="A68" s="1213" t="s">
        <v>513</v>
      </c>
      <c r="B68" s="1214"/>
      <c r="C68" s="660"/>
      <c r="D68" s="661"/>
      <c r="E68" s="662"/>
      <c r="F68" s="663"/>
      <c r="G68" s="663"/>
      <c r="H68" s="663"/>
      <c r="I68" s="663"/>
      <c r="J68" s="664"/>
      <c r="K68" s="662"/>
      <c r="L68" s="663"/>
      <c r="M68" s="663"/>
      <c r="N68" s="663"/>
      <c r="O68" s="663"/>
      <c r="P68" s="664"/>
      <c r="Q68" s="662"/>
      <c r="R68" s="663"/>
      <c r="S68" s="663">
        <f>S79+S69</f>
        <v>13</v>
      </c>
      <c r="T68" s="663"/>
      <c r="U68" s="663"/>
      <c r="V68" s="663">
        <f>+V69</f>
        <v>14</v>
      </c>
      <c r="W68" s="665">
        <v>7</v>
      </c>
      <c r="X68" s="665">
        <f>SUM(F68:W68)</f>
        <v>34</v>
      </c>
      <c r="Y68" s="666"/>
      <c r="Z68" s="667" t="s">
        <v>520</v>
      </c>
      <c r="AA68" s="758"/>
      <c r="AB68" s="757"/>
      <c r="AC68" s="735"/>
      <c r="AD68" s="757"/>
      <c r="AE68" s="735"/>
      <c r="AF68" s="736"/>
      <c r="AG68" s="737"/>
      <c r="AH68" s="758"/>
      <c r="AI68" s="757"/>
    </row>
    <row r="69" spans="1:35" ht="23.25" customHeight="1" thickBot="1" x14ac:dyDescent="0.25">
      <c r="A69" s="1195" t="s">
        <v>367</v>
      </c>
      <c r="B69" s="1196"/>
      <c r="C69" s="651"/>
      <c r="D69" s="620"/>
      <c r="E69" s="102"/>
      <c r="F69" s="621"/>
      <c r="G69" s="621"/>
      <c r="H69" s="621"/>
      <c r="I69" s="621"/>
      <c r="J69" s="620"/>
      <c r="K69" s="102"/>
      <c r="L69" s="621"/>
      <c r="M69" s="621"/>
      <c r="N69" s="621"/>
      <c r="O69" s="621"/>
      <c r="P69" s="620"/>
      <c r="Q69" s="102"/>
      <c r="R69" s="621"/>
      <c r="S69" s="621">
        <f>SUM(S70:S75)</f>
        <v>10</v>
      </c>
      <c r="T69" s="621"/>
      <c r="U69" s="621"/>
      <c r="V69" s="621">
        <f>SUM(V70:V78)</f>
        <v>14</v>
      </c>
      <c r="W69" s="622"/>
      <c r="X69" s="144">
        <f>SUM(F69:W69)</f>
        <v>24</v>
      </c>
      <c r="Y69" s="384"/>
      <c r="Z69" s="241"/>
      <c r="AA69" s="758"/>
      <c r="AB69" s="757"/>
      <c r="AC69" s="735"/>
      <c r="AD69" s="757"/>
      <c r="AE69" s="735"/>
      <c r="AF69" s="736"/>
      <c r="AG69" s="737"/>
      <c r="AH69" s="758"/>
      <c r="AI69" s="757"/>
    </row>
    <row r="70" spans="1:35" s="860" customFormat="1" ht="21" customHeight="1" x14ac:dyDescent="0.2">
      <c r="A70" s="990" t="s">
        <v>143</v>
      </c>
      <c r="B70" s="991" t="s">
        <v>425</v>
      </c>
      <c r="C70" s="992" t="s">
        <v>5</v>
      </c>
      <c r="D70" s="993" t="s">
        <v>6</v>
      </c>
      <c r="E70" s="882"/>
      <c r="F70" s="994"/>
      <c r="G70" s="995"/>
      <c r="H70" s="994"/>
      <c r="I70" s="994"/>
      <c r="J70" s="996"/>
      <c r="K70" s="882"/>
      <c r="L70" s="994"/>
      <c r="M70" s="995"/>
      <c r="N70" s="994"/>
      <c r="O70" s="994"/>
      <c r="P70" s="997"/>
      <c r="Q70" s="998">
        <v>1</v>
      </c>
      <c r="R70" s="999">
        <v>1</v>
      </c>
      <c r="S70" s="1000">
        <v>3</v>
      </c>
      <c r="T70" s="999"/>
      <c r="U70" s="999"/>
      <c r="V70" s="1001"/>
      <c r="W70" s="1002"/>
      <c r="X70" s="1003">
        <v>3</v>
      </c>
      <c r="Y70" s="1004" t="s">
        <v>542</v>
      </c>
      <c r="Z70" s="1005" t="s">
        <v>73</v>
      </c>
      <c r="AA70" s="859"/>
      <c r="AB70" s="856"/>
      <c r="AC70" s="855"/>
      <c r="AD70" s="856"/>
      <c r="AE70" s="855"/>
      <c r="AF70" s="857"/>
      <c r="AG70" s="858"/>
      <c r="AH70" s="859"/>
      <c r="AI70" s="856"/>
    </row>
    <row r="71" spans="1:35" s="860" customFormat="1" ht="21" customHeight="1" x14ac:dyDescent="0.2">
      <c r="A71" s="859" t="s">
        <v>163</v>
      </c>
      <c r="B71" s="906" t="s">
        <v>57</v>
      </c>
      <c r="C71" s="867" t="s">
        <v>5</v>
      </c>
      <c r="D71" s="907" t="s">
        <v>6</v>
      </c>
      <c r="E71" s="882"/>
      <c r="F71" s="994"/>
      <c r="G71" s="995"/>
      <c r="H71" s="994"/>
      <c r="I71" s="994"/>
      <c r="J71" s="996"/>
      <c r="K71" s="882"/>
      <c r="L71" s="994"/>
      <c r="M71" s="995"/>
      <c r="N71" s="994"/>
      <c r="O71" s="994"/>
      <c r="P71" s="997"/>
      <c r="Q71" s="882">
        <v>2</v>
      </c>
      <c r="R71" s="994">
        <v>1</v>
      </c>
      <c r="S71" s="1006">
        <v>4</v>
      </c>
      <c r="T71" s="994"/>
      <c r="U71" s="994"/>
      <c r="V71" s="996"/>
      <c r="W71" s="1002"/>
      <c r="X71" s="1003">
        <v>4</v>
      </c>
      <c r="Y71" s="922" t="s">
        <v>443</v>
      </c>
      <c r="Z71" s="895" t="s">
        <v>73</v>
      </c>
      <c r="AA71" s="859"/>
      <c r="AB71" s="856"/>
      <c r="AC71" s="855"/>
      <c r="AD71" s="856"/>
      <c r="AE71" s="855"/>
      <c r="AF71" s="857"/>
      <c r="AG71" s="858"/>
      <c r="AH71" s="859"/>
      <c r="AI71" s="856"/>
    </row>
    <row r="72" spans="1:35" s="860" customFormat="1" ht="21" customHeight="1" x14ac:dyDescent="0.2">
      <c r="A72" s="1007" t="s">
        <v>456</v>
      </c>
      <c r="B72" s="906" t="s">
        <v>56</v>
      </c>
      <c r="C72" s="992" t="s">
        <v>5</v>
      </c>
      <c r="D72" s="993" t="s">
        <v>8</v>
      </c>
      <c r="E72" s="882"/>
      <c r="F72" s="994"/>
      <c r="G72" s="995"/>
      <c r="H72" s="994"/>
      <c r="I72" s="994"/>
      <c r="J72" s="1008"/>
      <c r="K72" s="882"/>
      <c r="L72" s="994"/>
      <c r="M72" s="995"/>
      <c r="N72" s="994"/>
      <c r="O72" s="994"/>
      <c r="P72" s="997"/>
      <c r="Q72" s="862">
        <v>0</v>
      </c>
      <c r="R72" s="864">
        <v>2</v>
      </c>
      <c r="S72" s="865">
        <v>3</v>
      </c>
      <c r="T72" s="994"/>
      <c r="U72" s="994"/>
      <c r="V72" s="996"/>
      <c r="W72" s="1002"/>
      <c r="X72" s="1003">
        <v>3</v>
      </c>
      <c r="Y72" s="1004" t="s">
        <v>181</v>
      </c>
      <c r="Z72" s="1005" t="s">
        <v>416</v>
      </c>
      <c r="AA72" s="859"/>
      <c r="AB72" s="856"/>
      <c r="AC72" s="855"/>
      <c r="AD72" s="856"/>
      <c r="AE72" s="855"/>
      <c r="AF72" s="857"/>
      <c r="AG72" s="858"/>
      <c r="AH72" s="859"/>
      <c r="AI72" s="856"/>
    </row>
    <row r="73" spans="1:35" s="860" customFormat="1" ht="21" customHeight="1" x14ac:dyDescent="0.2">
      <c r="A73" s="936" t="s">
        <v>414</v>
      </c>
      <c r="B73" s="1009" t="s">
        <v>372</v>
      </c>
      <c r="C73" s="992" t="s">
        <v>5</v>
      </c>
      <c r="D73" s="993" t="s">
        <v>8</v>
      </c>
      <c r="E73" s="882"/>
      <c r="F73" s="994"/>
      <c r="G73" s="1006"/>
      <c r="H73" s="994"/>
      <c r="I73" s="994"/>
      <c r="J73" s="1010"/>
      <c r="K73" s="882"/>
      <c r="L73" s="994"/>
      <c r="M73" s="1006"/>
      <c r="N73" s="994"/>
      <c r="O73" s="994"/>
      <c r="P73" s="1010"/>
      <c r="Q73" s="882">
        <v>0</v>
      </c>
      <c r="R73" s="994">
        <v>2</v>
      </c>
      <c r="S73" s="1011" t="s">
        <v>371</v>
      </c>
      <c r="T73" s="994">
        <v>0</v>
      </c>
      <c r="U73" s="994">
        <v>2</v>
      </c>
      <c r="V73" s="1012">
        <v>3</v>
      </c>
      <c r="W73" s="1013"/>
      <c r="X73" s="1003">
        <v>3</v>
      </c>
      <c r="Y73" s="936" t="s">
        <v>25</v>
      </c>
      <c r="Z73" s="895" t="s">
        <v>71</v>
      </c>
      <c r="AA73" s="859"/>
      <c r="AB73" s="856"/>
      <c r="AC73" s="855"/>
      <c r="AD73" s="856"/>
      <c r="AE73" s="855"/>
      <c r="AF73" s="857"/>
      <c r="AG73" s="858"/>
      <c r="AH73" s="859"/>
      <c r="AI73" s="856"/>
    </row>
    <row r="74" spans="1:35" s="860" customFormat="1" ht="21" customHeight="1" x14ac:dyDescent="0.2">
      <c r="A74" s="1014" t="s">
        <v>197</v>
      </c>
      <c r="B74" s="1015" t="s">
        <v>189</v>
      </c>
      <c r="C74" s="1016" t="s">
        <v>5</v>
      </c>
      <c r="D74" s="1017" t="s">
        <v>6</v>
      </c>
      <c r="E74" s="1018"/>
      <c r="F74" s="1019"/>
      <c r="G74" s="1020"/>
      <c r="H74" s="1019"/>
      <c r="I74" s="1019"/>
      <c r="J74" s="1021"/>
      <c r="K74" s="1018"/>
      <c r="L74" s="1019"/>
      <c r="M74" s="1020"/>
      <c r="N74" s="1019"/>
      <c r="O74" s="1019"/>
      <c r="P74" s="1022"/>
      <c r="Q74" s="1018"/>
      <c r="R74" s="1019"/>
      <c r="S74" s="1020"/>
      <c r="T74" s="1019">
        <v>2</v>
      </c>
      <c r="U74" s="1019">
        <v>0</v>
      </c>
      <c r="V74" s="1023">
        <v>3</v>
      </c>
      <c r="W74" s="1024"/>
      <c r="X74" s="1025">
        <v>3</v>
      </c>
      <c r="Y74" s="1026" t="s">
        <v>481</v>
      </c>
      <c r="Z74" s="905" t="s">
        <v>72</v>
      </c>
      <c r="AA74" s="859"/>
      <c r="AB74" s="856"/>
      <c r="AC74" s="912" t="s">
        <v>196</v>
      </c>
      <c r="AD74" s="913" t="s">
        <v>213</v>
      </c>
      <c r="AE74" s="855"/>
      <c r="AF74" s="857"/>
      <c r="AG74" s="858"/>
      <c r="AH74" s="859"/>
      <c r="AI74" s="856"/>
    </row>
    <row r="75" spans="1:35" s="860" customFormat="1" ht="21" customHeight="1" thickBot="1" x14ac:dyDescent="0.25">
      <c r="A75" s="859" t="s">
        <v>470</v>
      </c>
      <c r="B75" s="906" t="s">
        <v>466</v>
      </c>
      <c r="C75" s="867" t="s">
        <v>5</v>
      </c>
      <c r="D75" s="907" t="s">
        <v>6</v>
      </c>
      <c r="E75" s="882"/>
      <c r="F75" s="994"/>
      <c r="G75" s="995"/>
      <c r="H75" s="994"/>
      <c r="I75" s="994"/>
      <c r="J75" s="996"/>
      <c r="K75" s="882"/>
      <c r="L75" s="994"/>
      <c r="M75" s="995"/>
      <c r="N75" s="994"/>
      <c r="O75" s="994"/>
      <c r="P75" s="997"/>
      <c r="Q75" s="882"/>
      <c r="R75" s="994"/>
      <c r="S75" s="995"/>
      <c r="T75" s="994">
        <v>2</v>
      </c>
      <c r="U75" s="994">
        <v>2</v>
      </c>
      <c r="V75" s="1027">
        <v>5</v>
      </c>
      <c r="W75" s="1002"/>
      <c r="X75" s="1003">
        <v>5</v>
      </c>
      <c r="Y75" s="922" t="s">
        <v>58</v>
      </c>
      <c r="Z75" s="895" t="s">
        <v>72</v>
      </c>
      <c r="AA75" s="859"/>
      <c r="AB75" s="856"/>
      <c r="AC75" s="959" t="s">
        <v>486</v>
      </c>
      <c r="AD75" s="960" t="s">
        <v>487</v>
      </c>
      <c r="AE75" s="855"/>
      <c r="AF75" s="857"/>
      <c r="AG75" s="858"/>
      <c r="AH75" s="859"/>
      <c r="AI75" s="856"/>
    </row>
    <row r="76" spans="1:35" s="780" customFormat="1" ht="23.25" customHeight="1" x14ac:dyDescent="0.2">
      <c r="A76" s="1215" t="s">
        <v>569</v>
      </c>
      <c r="B76" s="1216"/>
      <c r="C76" s="782"/>
      <c r="D76" s="783"/>
      <c r="E76" s="56"/>
      <c r="F76" s="57"/>
      <c r="G76" s="784"/>
      <c r="H76" s="57"/>
      <c r="I76" s="57"/>
      <c r="J76" s="785"/>
      <c r="K76" s="56"/>
      <c r="L76" s="57"/>
      <c r="M76" s="784"/>
      <c r="N76" s="57"/>
      <c r="O76" s="57"/>
      <c r="P76" s="786"/>
      <c r="Q76" s="56"/>
      <c r="R76" s="57"/>
      <c r="S76" s="784"/>
      <c r="T76" s="57"/>
      <c r="U76" s="57"/>
      <c r="V76" s="59"/>
      <c r="W76" s="787"/>
      <c r="X76" s="62"/>
      <c r="Y76" s="788"/>
      <c r="Z76" s="789"/>
      <c r="AA76" s="758"/>
      <c r="AB76" s="757"/>
      <c r="AC76" s="735"/>
      <c r="AD76" s="757"/>
      <c r="AE76" s="735"/>
      <c r="AF76" s="736"/>
      <c r="AG76" s="737"/>
      <c r="AH76" s="758"/>
      <c r="AI76" s="781"/>
    </row>
    <row r="77" spans="1:35" s="860" customFormat="1" ht="21" customHeight="1" x14ac:dyDescent="0.2">
      <c r="A77" s="859" t="s">
        <v>565</v>
      </c>
      <c r="B77" s="906" t="s">
        <v>522</v>
      </c>
      <c r="C77" s="867" t="s">
        <v>524</v>
      </c>
      <c r="D77" s="907" t="s">
        <v>129</v>
      </c>
      <c r="E77" s="882"/>
      <c r="F77" s="994"/>
      <c r="G77" s="995"/>
      <c r="H77" s="994"/>
      <c r="I77" s="994"/>
      <c r="J77" s="996"/>
      <c r="K77" s="882"/>
      <c r="L77" s="994"/>
      <c r="M77" s="995"/>
      <c r="N77" s="994"/>
      <c r="O77" s="994"/>
      <c r="P77" s="997"/>
      <c r="Q77" s="882"/>
      <c r="R77" s="994"/>
      <c r="S77" s="995"/>
      <c r="T77" s="994">
        <v>0</v>
      </c>
      <c r="U77" s="994">
        <v>2</v>
      </c>
      <c r="V77" s="1027">
        <v>3</v>
      </c>
      <c r="W77" s="1002"/>
      <c r="X77" s="1003">
        <v>3</v>
      </c>
      <c r="Y77" s="922" t="s">
        <v>549</v>
      </c>
      <c r="Z77" s="895" t="s">
        <v>570</v>
      </c>
      <c r="AA77" s="859"/>
      <c r="AB77" s="856"/>
      <c r="AC77" s="855"/>
      <c r="AD77" s="856"/>
      <c r="AE77" s="855"/>
      <c r="AF77" s="857"/>
      <c r="AG77" s="858"/>
      <c r="AH77" s="859"/>
    </row>
    <row r="78" spans="1:35" s="860" customFormat="1" ht="21" customHeight="1" thickBot="1" x14ac:dyDescent="0.25">
      <c r="A78" s="937" t="s">
        <v>566</v>
      </c>
      <c r="B78" s="938" t="s">
        <v>523</v>
      </c>
      <c r="C78" s="939" t="s">
        <v>5</v>
      </c>
      <c r="D78" s="940" t="s">
        <v>129</v>
      </c>
      <c r="E78" s="1028"/>
      <c r="F78" s="1029"/>
      <c r="G78" s="1030"/>
      <c r="H78" s="1029"/>
      <c r="I78" s="1029"/>
      <c r="J78" s="1031"/>
      <c r="K78" s="1028"/>
      <c r="L78" s="1029"/>
      <c r="M78" s="1030"/>
      <c r="N78" s="1029"/>
      <c r="O78" s="1029"/>
      <c r="P78" s="1032"/>
      <c r="Q78" s="1028"/>
      <c r="R78" s="1029"/>
      <c r="S78" s="1030"/>
      <c r="T78" s="1029"/>
      <c r="U78" s="1029"/>
      <c r="V78" s="1033"/>
      <c r="W78" s="1034">
        <v>7</v>
      </c>
      <c r="X78" s="1035">
        <v>7</v>
      </c>
      <c r="Y78" s="943" t="s">
        <v>549</v>
      </c>
      <c r="Z78" s="1036" t="s">
        <v>570</v>
      </c>
      <c r="AA78" s="855"/>
      <c r="AB78" s="856"/>
      <c r="AC78" s="855"/>
      <c r="AD78" s="856"/>
      <c r="AE78" s="855"/>
      <c r="AF78" s="857"/>
      <c r="AG78" s="858"/>
      <c r="AH78" s="859"/>
    </row>
    <row r="79" spans="1:35" ht="23.25" customHeight="1" x14ac:dyDescent="0.2">
      <c r="A79" s="1215" t="s">
        <v>368</v>
      </c>
      <c r="B79" s="1216"/>
      <c r="C79" s="827"/>
      <c r="D79" s="828"/>
      <c r="E79" s="56"/>
      <c r="F79" s="57"/>
      <c r="G79" s="57"/>
      <c r="H79" s="57"/>
      <c r="I79" s="57"/>
      <c r="J79" s="828"/>
      <c r="K79" s="56"/>
      <c r="L79" s="57"/>
      <c r="M79" s="57"/>
      <c r="N79" s="57"/>
      <c r="O79" s="57"/>
      <c r="P79" s="828"/>
      <c r="Q79" s="56"/>
      <c r="R79" s="57"/>
      <c r="S79" s="57">
        <v>3</v>
      </c>
      <c r="T79" s="57"/>
      <c r="U79" s="57"/>
      <c r="V79" s="57" t="s">
        <v>371</v>
      </c>
      <c r="W79" s="787"/>
      <c r="X79" s="829">
        <f>SUM(F79:W79)</f>
        <v>3</v>
      </c>
      <c r="Y79" s="337"/>
      <c r="Z79" s="332"/>
      <c r="AA79" s="758"/>
      <c r="AB79" s="757"/>
      <c r="AC79" s="735"/>
      <c r="AD79" s="757"/>
      <c r="AE79" s="735"/>
      <c r="AF79" s="736"/>
      <c r="AG79" s="737"/>
      <c r="AH79" s="758"/>
      <c r="AI79" s="757"/>
    </row>
    <row r="80" spans="1:35" s="860" customFormat="1" ht="21" customHeight="1" x14ac:dyDescent="0.2">
      <c r="A80" s="1014" t="s">
        <v>557</v>
      </c>
      <c r="B80" s="1015" t="s">
        <v>59</v>
      </c>
      <c r="C80" s="1016" t="s">
        <v>84</v>
      </c>
      <c r="D80" s="1017" t="s">
        <v>6</v>
      </c>
      <c r="E80" s="1018"/>
      <c r="F80" s="1019"/>
      <c r="G80" s="1037"/>
      <c r="H80" s="1019"/>
      <c r="I80" s="1019"/>
      <c r="J80" s="1038"/>
      <c r="K80" s="1018"/>
      <c r="L80" s="1019"/>
      <c r="M80" s="1037"/>
      <c r="N80" s="1019"/>
      <c r="O80" s="1019"/>
      <c r="P80" s="1038"/>
      <c r="Q80" s="1018">
        <v>2</v>
      </c>
      <c r="R80" s="1019">
        <v>2</v>
      </c>
      <c r="S80" s="1038">
        <v>5</v>
      </c>
      <c r="T80" s="1019"/>
      <c r="U80" s="1019"/>
      <c r="V80" s="1023"/>
      <c r="W80" s="1039"/>
      <c r="X80" s="1025">
        <v>5</v>
      </c>
      <c r="Y80" s="1040" t="s">
        <v>62</v>
      </c>
      <c r="Z80" s="905" t="s">
        <v>75</v>
      </c>
      <c r="AA80" s="859"/>
      <c r="AB80" s="856"/>
      <c r="AC80" s="959" t="s">
        <v>413</v>
      </c>
      <c r="AD80" s="960" t="s">
        <v>342</v>
      </c>
      <c r="AE80" s="855"/>
      <c r="AF80" s="857"/>
      <c r="AG80" s="858"/>
      <c r="AH80" s="859"/>
      <c r="AI80" s="856"/>
    </row>
    <row r="81" spans="1:35" s="860" customFormat="1" ht="21" customHeight="1" x14ac:dyDescent="0.2">
      <c r="A81" s="859" t="s">
        <v>157</v>
      </c>
      <c r="B81" s="906" t="s">
        <v>63</v>
      </c>
      <c r="C81" s="867" t="s">
        <v>84</v>
      </c>
      <c r="D81" s="907" t="s">
        <v>8</v>
      </c>
      <c r="E81" s="882"/>
      <c r="F81" s="994"/>
      <c r="G81" s="1006"/>
      <c r="H81" s="994"/>
      <c r="I81" s="994"/>
      <c r="J81" s="1010"/>
      <c r="K81" s="882"/>
      <c r="L81" s="994"/>
      <c r="M81" s="1006"/>
      <c r="N81" s="994"/>
      <c r="O81" s="994"/>
      <c r="P81" s="1010"/>
      <c r="Q81" s="882">
        <v>0</v>
      </c>
      <c r="R81" s="994">
        <v>2</v>
      </c>
      <c r="S81" s="1010">
        <v>3</v>
      </c>
      <c r="T81" s="994"/>
      <c r="U81" s="994"/>
      <c r="V81" s="1027"/>
      <c r="W81" s="1013"/>
      <c r="X81" s="1003">
        <v>3</v>
      </c>
      <c r="Y81" s="1041" t="s">
        <v>25</v>
      </c>
      <c r="Z81" s="895" t="s">
        <v>71</v>
      </c>
      <c r="AA81" s="859"/>
      <c r="AB81" s="856"/>
      <c r="AC81" s="959" t="s">
        <v>141</v>
      </c>
      <c r="AD81" s="960" t="s">
        <v>53</v>
      </c>
      <c r="AE81" s="855"/>
      <c r="AF81" s="857"/>
      <c r="AG81" s="858"/>
      <c r="AH81" s="859"/>
      <c r="AI81" s="856"/>
    </row>
    <row r="82" spans="1:35" s="860" customFormat="1" ht="21" customHeight="1" x14ac:dyDescent="0.2">
      <c r="A82" s="936" t="s">
        <v>224</v>
      </c>
      <c r="B82" s="906" t="s">
        <v>225</v>
      </c>
      <c r="C82" s="992" t="s">
        <v>84</v>
      </c>
      <c r="D82" s="993" t="s">
        <v>8</v>
      </c>
      <c r="E82" s="882"/>
      <c r="F82" s="994"/>
      <c r="G82" s="1006"/>
      <c r="H82" s="994"/>
      <c r="I82" s="994"/>
      <c r="J82" s="1010"/>
      <c r="K82" s="882"/>
      <c r="L82" s="994"/>
      <c r="M82" s="1006"/>
      <c r="N82" s="994"/>
      <c r="O82" s="994"/>
      <c r="P82" s="1010"/>
      <c r="Q82" s="882">
        <v>0</v>
      </c>
      <c r="R82" s="994">
        <v>2</v>
      </c>
      <c r="S82" s="1006">
        <v>3</v>
      </c>
      <c r="T82" s="994"/>
      <c r="U82" s="994"/>
      <c r="V82" s="1027"/>
      <c r="W82" s="1013"/>
      <c r="X82" s="1003">
        <v>3</v>
      </c>
      <c r="Y82" s="1042" t="s">
        <v>128</v>
      </c>
      <c r="Z82" s="1005" t="s">
        <v>72</v>
      </c>
      <c r="AA82" s="859"/>
      <c r="AB82" s="856"/>
      <c r="AC82" s="959" t="s">
        <v>486</v>
      </c>
      <c r="AD82" s="960" t="s">
        <v>487</v>
      </c>
      <c r="AE82" s="855"/>
      <c r="AF82" s="857"/>
      <c r="AG82" s="858"/>
      <c r="AH82" s="859"/>
      <c r="AI82" s="856"/>
    </row>
    <row r="83" spans="1:35" s="860" customFormat="1" ht="21" customHeight="1" x14ac:dyDescent="0.2">
      <c r="A83" s="859" t="s">
        <v>415</v>
      </c>
      <c r="B83" s="906" t="s">
        <v>344</v>
      </c>
      <c r="C83" s="867" t="s">
        <v>84</v>
      </c>
      <c r="D83" s="907" t="s">
        <v>6</v>
      </c>
      <c r="E83" s="882"/>
      <c r="F83" s="994"/>
      <c r="G83" s="1006"/>
      <c r="H83" s="994"/>
      <c r="I83" s="994"/>
      <c r="J83" s="1010"/>
      <c r="K83" s="882"/>
      <c r="L83" s="994"/>
      <c r="M83" s="1006"/>
      <c r="N83" s="994"/>
      <c r="O83" s="994"/>
      <c r="P83" s="1010"/>
      <c r="Q83" s="882">
        <v>2</v>
      </c>
      <c r="R83" s="994">
        <v>0</v>
      </c>
      <c r="S83" s="1006">
        <v>3</v>
      </c>
      <c r="T83" s="994"/>
      <c r="U83" s="994"/>
      <c r="V83" s="996"/>
      <c r="W83" s="1013"/>
      <c r="X83" s="1003">
        <v>3</v>
      </c>
      <c r="Y83" s="1041" t="s">
        <v>62</v>
      </c>
      <c r="Z83" s="895" t="s">
        <v>75</v>
      </c>
      <c r="AA83" s="859"/>
      <c r="AB83" s="856"/>
      <c r="AC83" s="959" t="s">
        <v>413</v>
      </c>
      <c r="AD83" s="960" t="s">
        <v>342</v>
      </c>
      <c r="AE83" s="855"/>
      <c r="AF83" s="857"/>
      <c r="AG83" s="858"/>
      <c r="AH83" s="859"/>
      <c r="AI83" s="856"/>
    </row>
    <row r="84" spans="1:35" s="860" customFormat="1" ht="21" customHeight="1" x14ac:dyDescent="0.2">
      <c r="A84" s="1043" t="s">
        <v>469</v>
      </c>
      <c r="B84" s="1044" t="s">
        <v>580</v>
      </c>
      <c r="C84" s="867" t="s">
        <v>84</v>
      </c>
      <c r="D84" s="907" t="s">
        <v>8</v>
      </c>
      <c r="E84" s="882"/>
      <c r="F84" s="994"/>
      <c r="G84" s="1006"/>
      <c r="H84" s="994"/>
      <c r="I84" s="994"/>
      <c r="J84" s="1010"/>
      <c r="K84" s="882"/>
      <c r="L84" s="994"/>
      <c r="M84" s="1006"/>
      <c r="N84" s="994"/>
      <c r="O84" s="994"/>
      <c r="P84" s="1010"/>
      <c r="Q84" s="882">
        <v>2</v>
      </c>
      <c r="R84" s="994">
        <v>0</v>
      </c>
      <c r="S84" s="1010">
        <v>3</v>
      </c>
      <c r="T84" s="994"/>
      <c r="U84" s="994"/>
      <c r="V84" s="1027"/>
      <c r="W84" s="1013"/>
      <c r="X84" s="1003">
        <v>3</v>
      </c>
      <c r="Y84" s="1045" t="s">
        <v>181</v>
      </c>
      <c r="Z84" s="1005" t="s">
        <v>416</v>
      </c>
      <c r="AA84" s="859"/>
      <c r="AB84" s="856"/>
      <c r="AC84" s="855"/>
      <c r="AD84" s="856"/>
      <c r="AE84" s="855"/>
      <c r="AF84" s="857"/>
      <c r="AG84" s="858"/>
      <c r="AH84" s="859"/>
      <c r="AI84" s="856"/>
    </row>
    <row r="85" spans="1:35" s="860" customFormat="1" ht="21" customHeight="1" x14ac:dyDescent="0.2">
      <c r="A85" s="859" t="s">
        <v>146</v>
      </c>
      <c r="B85" s="906" t="s">
        <v>222</v>
      </c>
      <c r="C85" s="867" t="s">
        <v>84</v>
      </c>
      <c r="D85" s="907" t="s">
        <v>8</v>
      </c>
      <c r="E85" s="882"/>
      <c r="F85" s="994"/>
      <c r="G85" s="995"/>
      <c r="H85" s="994"/>
      <c r="I85" s="994"/>
      <c r="J85" s="996"/>
      <c r="K85" s="882"/>
      <c r="L85" s="994"/>
      <c r="M85" s="995"/>
      <c r="N85" s="994"/>
      <c r="O85" s="994"/>
      <c r="P85" s="996"/>
      <c r="Q85" s="882"/>
      <c r="R85" s="994"/>
      <c r="S85" s="995"/>
      <c r="T85" s="994">
        <v>2</v>
      </c>
      <c r="U85" s="994">
        <v>2</v>
      </c>
      <c r="V85" s="1027">
        <v>5</v>
      </c>
      <c r="W85" s="1002"/>
      <c r="X85" s="1046">
        <v>5</v>
      </c>
      <c r="Y85" s="922" t="s">
        <v>528</v>
      </c>
      <c r="Z85" s="1047" t="s">
        <v>71</v>
      </c>
      <c r="AA85" s="859"/>
      <c r="AB85" s="856"/>
      <c r="AC85" s="959" t="s">
        <v>413</v>
      </c>
      <c r="AD85" s="960" t="s">
        <v>342</v>
      </c>
      <c r="AE85" s="855"/>
      <c r="AF85" s="857"/>
      <c r="AG85" s="858"/>
      <c r="AH85" s="859"/>
      <c r="AI85" s="856"/>
    </row>
    <row r="86" spans="1:35" s="860" customFormat="1" ht="21" customHeight="1" x14ac:dyDescent="0.2">
      <c r="A86" s="859" t="s">
        <v>496</v>
      </c>
      <c r="B86" s="906" t="s">
        <v>219</v>
      </c>
      <c r="C86" s="867" t="s">
        <v>84</v>
      </c>
      <c r="D86" s="907" t="s">
        <v>6</v>
      </c>
      <c r="E86" s="882"/>
      <c r="F86" s="994"/>
      <c r="G86" s="1006"/>
      <c r="H86" s="994"/>
      <c r="I86" s="994"/>
      <c r="J86" s="1010"/>
      <c r="K86" s="882"/>
      <c r="L86" s="994"/>
      <c r="M86" s="1006"/>
      <c r="N86" s="994"/>
      <c r="O86" s="994"/>
      <c r="P86" s="1010"/>
      <c r="Q86" s="882"/>
      <c r="R86" s="994"/>
      <c r="S86" s="1010"/>
      <c r="T86" s="994">
        <v>2</v>
      </c>
      <c r="U86" s="994">
        <v>1</v>
      </c>
      <c r="V86" s="1027">
        <v>4</v>
      </c>
      <c r="W86" s="1013"/>
      <c r="X86" s="1003">
        <v>4</v>
      </c>
      <c r="Y86" s="1041" t="s">
        <v>504</v>
      </c>
      <c r="Z86" s="895" t="s">
        <v>75</v>
      </c>
      <c r="AA86" s="859"/>
      <c r="AB86" s="856"/>
      <c r="AC86" s="959" t="s">
        <v>413</v>
      </c>
      <c r="AD86" s="960" t="s">
        <v>342</v>
      </c>
      <c r="AE86" s="855"/>
      <c r="AF86" s="857"/>
      <c r="AG86" s="858"/>
      <c r="AH86" s="859"/>
      <c r="AI86" s="856"/>
    </row>
    <row r="87" spans="1:35" s="860" customFormat="1" ht="21" customHeight="1" thickBot="1" x14ac:dyDescent="0.25">
      <c r="A87" s="937" t="s">
        <v>506</v>
      </c>
      <c r="B87" s="938" t="s">
        <v>221</v>
      </c>
      <c r="C87" s="939" t="s">
        <v>84</v>
      </c>
      <c r="D87" s="940" t="s">
        <v>8</v>
      </c>
      <c r="E87" s="1028"/>
      <c r="F87" s="1029"/>
      <c r="G87" s="1048"/>
      <c r="H87" s="1029"/>
      <c r="I87" s="1029"/>
      <c r="J87" s="1049"/>
      <c r="K87" s="1028"/>
      <c r="L87" s="1029"/>
      <c r="M87" s="1048"/>
      <c r="N87" s="1029"/>
      <c r="O87" s="1029"/>
      <c r="P87" s="1049"/>
      <c r="Q87" s="1028"/>
      <c r="R87" s="1029"/>
      <c r="S87" s="1049"/>
      <c r="T87" s="1029">
        <v>1</v>
      </c>
      <c r="U87" s="1029">
        <v>2</v>
      </c>
      <c r="V87" s="1033">
        <v>3</v>
      </c>
      <c r="W87" s="1050"/>
      <c r="X87" s="1035">
        <v>3</v>
      </c>
      <c r="Y87" s="1051" t="s">
        <v>38</v>
      </c>
      <c r="Z87" s="1036" t="s">
        <v>72</v>
      </c>
      <c r="AA87" s="859"/>
      <c r="AB87" s="856"/>
      <c r="AC87" s="855"/>
      <c r="AD87" s="856"/>
      <c r="AE87" s="855"/>
      <c r="AF87" s="857"/>
      <c r="AG87" s="858"/>
      <c r="AH87" s="859"/>
      <c r="AI87" s="856"/>
    </row>
    <row r="88" spans="1:35" ht="14.25" customHeight="1" thickBot="1" x14ac:dyDescent="0.25">
      <c r="A88" s="1222"/>
      <c r="B88" s="1223"/>
      <c r="C88" s="1223"/>
      <c r="D88" s="1223"/>
      <c r="E88" s="1223"/>
      <c r="F88" s="1223"/>
      <c r="G88" s="1223"/>
      <c r="H88" s="1223"/>
      <c r="I88" s="1223"/>
      <c r="J88" s="1223"/>
      <c r="K88" s="1223"/>
      <c r="L88" s="1223"/>
      <c r="M88" s="1223"/>
      <c r="N88" s="1223"/>
      <c r="O88" s="1223"/>
      <c r="P88" s="1223"/>
      <c r="Q88" s="1223"/>
      <c r="R88" s="1223"/>
      <c r="S88" s="1223"/>
      <c r="T88" s="1223"/>
      <c r="U88" s="1223"/>
      <c r="V88" s="1223"/>
      <c r="W88" s="1223"/>
      <c r="X88" s="1223"/>
      <c r="Y88" s="1223"/>
      <c r="Z88" s="1224"/>
      <c r="AA88" s="758"/>
      <c r="AB88" s="757"/>
      <c r="AC88" s="735"/>
      <c r="AD88" s="757"/>
      <c r="AE88" s="735"/>
      <c r="AF88" s="736"/>
      <c r="AG88" s="737"/>
      <c r="AH88" s="758"/>
      <c r="AI88" s="757"/>
    </row>
    <row r="89" spans="1:35" ht="36" customHeight="1" thickBot="1" x14ac:dyDescent="0.25">
      <c r="A89" s="1225" t="s">
        <v>514</v>
      </c>
      <c r="B89" s="1226"/>
      <c r="C89" s="652"/>
      <c r="D89" s="653"/>
      <c r="E89" s="654"/>
      <c r="F89" s="655"/>
      <c r="G89" s="655"/>
      <c r="H89" s="655"/>
      <c r="I89" s="655"/>
      <c r="J89" s="656"/>
      <c r="K89" s="654"/>
      <c r="L89" s="655"/>
      <c r="M89" s="655"/>
      <c r="N89" s="655"/>
      <c r="O89" s="655"/>
      <c r="P89" s="656"/>
      <c r="Q89" s="654"/>
      <c r="R89" s="655"/>
      <c r="S89" s="655">
        <f>+S90+S99</f>
        <v>11</v>
      </c>
      <c r="T89" s="655"/>
      <c r="U89" s="655"/>
      <c r="V89" s="655">
        <f>+V90</f>
        <v>16</v>
      </c>
      <c r="W89" s="657">
        <v>7</v>
      </c>
      <c r="X89" s="657">
        <f>SUM(F89:W89)</f>
        <v>34</v>
      </c>
      <c r="Y89" s="658"/>
      <c r="Z89" s="659" t="s">
        <v>521</v>
      </c>
      <c r="AA89" s="758"/>
      <c r="AB89" s="757"/>
      <c r="AC89" s="735"/>
      <c r="AD89" s="757"/>
      <c r="AE89" s="735"/>
      <c r="AF89" s="736"/>
      <c r="AG89" s="737"/>
      <c r="AH89" s="758"/>
      <c r="AI89" s="757"/>
    </row>
    <row r="90" spans="1:35" ht="23.25" customHeight="1" x14ac:dyDescent="0.2">
      <c r="A90" s="1227" t="s">
        <v>367</v>
      </c>
      <c r="B90" s="1228"/>
      <c r="C90" s="830"/>
      <c r="D90" s="828"/>
      <c r="E90" s="56"/>
      <c r="F90" s="57"/>
      <c r="G90" s="57"/>
      <c r="H90" s="57"/>
      <c r="I90" s="57"/>
      <c r="J90" s="828"/>
      <c r="K90" s="56"/>
      <c r="L90" s="57"/>
      <c r="M90" s="57"/>
      <c r="N90" s="57"/>
      <c r="O90" s="57"/>
      <c r="P90" s="811"/>
      <c r="Q90" s="56"/>
      <c r="R90" s="57"/>
      <c r="S90" s="831">
        <v>8</v>
      </c>
      <c r="T90" s="832"/>
      <c r="U90" s="832"/>
      <c r="V90" s="833">
        <f>SUM(V91:V95)+V93</f>
        <v>16</v>
      </c>
      <c r="W90" s="837">
        <v>7</v>
      </c>
      <c r="X90" s="836">
        <f>SUM(Q90:W90)</f>
        <v>31</v>
      </c>
      <c r="Y90" s="668"/>
      <c r="Z90" s="669"/>
      <c r="AA90" s="758"/>
      <c r="AB90" s="757"/>
      <c r="AC90" s="738" t="s">
        <v>413</v>
      </c>
      <c r="AD90" s="739" t="s">
        <v>342</v>
      </c>
      <c r="AE90" s="735"/>
      <c r="AF90" s="736"/>
      <c r="AG90" s="737"/>
      <c r="AH90" s="758"/>
      <c r="AI90" s="757"/>
    </row>
    <row r="91" spans="1:35" s="860" customFormat="1" ht="21" customHeight="1" x14ac:dyDescent="0.2">
      <c r="A91" s="859" t="s">
        <v>557</v>
      </c>
      <c r="B91" s="906" t="s">
        <v>59</v>
      </c>
      <c r="C91" s="1016" t="s">
        <v>5</v>
      </c>
      <c r="D91" s="1017" t="s">
        <v>6</v>
      </c>
      <c r="E91" s="1018"/>
      <c r="F91" s="1019"/>
      <c r="G91" s="1020"/>
      <c r="H91" s="1019"/>
      <c r="I91" s="1019"/>
      <c r="J91" s="1021"/>
      <c r="K91" s="1018"/>
      <c r="L91" s="1019"/>
      <c r="M91" s="1020"/>
      <c r="N91" s="1019"/>
      <c r="O91" s="1019"/>
      <c r="P91" s="1022"/>
      <c r="Q91" s="1018">
        <v>2</v>
      </c>
      <c r="R91" s="1019">
        <v>2</v>
      </c>
      <c r="S91" s="1020">
        <v>5</v>
      </c>
      <c r="T91" s="1019"/>
      <c r="U91" s="1019"/>
      <c r="V91" s="1023"/>
      <c r="W91" s="1024"/>
      <c r="X91" s="1052">
        <v>5</v>
      </c>
      <c r="Y91" s="922" t="s">
        <v>62</v>
      </c>
      <c r="Z91" s="1047" t="s">
        <v>75</v>
      </c>
      <c r="AA91" s="859"/>
      <c r="AB91" s="856"/>
      <c r="AC91" s="959" t="s">
        <v>141</v>
      </c>
      <c r="AD91" s="960" t="s">
        <v>53</v>
      </c>
      <c r="AE91" s="855"/>
      <c r="AF91" s="857"/>
      <c r="AG91" s="858"/>
      <c r="AH91" s="859"/>
      <c r="AI91" s="856"/>
    </row>
    <row r="92" spans="1:35" s="860" customFormat="1" ht="21" customHeight="1" x14ac:dyDescent="0.2">
      <c r="A92" s="859" t="s">
        <v>157</v>
      </c>
      <c r="B92" s="906" t="s">
        <v>63</v>
      </c>
      <c r="C92" s="867" t="s">
        <v>5</v>
      </c>
      <c r="D92" s="907" t="s">
        <v>8</v>
      </c>
      <c r="E92" s="882"/>
      <c r="F92" s="994"/>
      <c r="G92" s="995"/>
      <c r="H92" s="994"/>
      <c r="I92" s="994"/>
      <c r="J92" s="996"/>
      <c r="K92" s="882"/>
      <c r="L92" s="994"/>
      <c r="M92" s="995"/>
      <c r="N92" s="994"/>
      <c r="O92" s="994"/>
      <c r="P92" s="997"/>
      <c r="Q92" s="882">
        <v>0</v>
      </c>
      <c r="R92" s="994">
        <v>2</v>
      </c>
      <c r="S92" s="995">
        <v>3</v>
      </c>
      <c r="T92" s="994"/>
      <c r="U92" s="994"/>
      <c r="V92" s="1027"/>
      <c r="W92" s="1002"/>
      <c r="X92" s="1046">
        <v>3</v>
      </c>
      <c r="Y92" s="922" t="s">
        <v>25</v>
      </c>
      <c r="Z92" s="1047" t="s">
        <v>71</v>
      </c>
      <c r="AA92" s="859"/>
      <c r="AB92" s="856"/>
      <c r="AC92" s="959" t="s">
        <v>413</v>
      </c>
      <c r="AD92" s="960" t="s">
        <v>342</v>
      </c>
      <c r="AE92" s="855"/>
      <c r="AF92" s="857"/>
      <c r="AG92" s="858"/>
      <c r="AH92" s="859"/>
      <c r="AI92" s="856"/>
    </row>
    <row r="93" spans="1:35" s="860" customFormat="1" ht="21" customHeight="1" x14ac:dyDescent="0.2">
      <c r="A93" s="859" t="s">
        <v>414</v>
      </c>
      <c r="B93" s="906" t="s">
        <v>369</v>
      </c>
      <c r="C93" s="867" t="s">
        <v>5</v>
      </c>
      <c r="D93" s="907" t="s">
        <v>8</v>
      </c>
      <c r="E93" s="882"/>
      <c r="F93" s="994"/>
      <c r="G93" s="995"/>
      <c r="H93" s="994"/>
      <c r="I93" s="994"/>
      <c r="J93" s="996"/>
      <c r="K93" s="882"/>
      <c r="L93" s="994"/>
      <c r="M93" s="995"/>
      <c r="N93" s="994"/>
      <c r="O93" s="994"/>
      <c r="P93" s="997"/>
      <c r="Q93" s="882">
        <v>0</v>
      </c>
      <c r="R93" s="994">
        <v>2</v>
      </c>
      <c r="S93" s="995" t="s">
        <v>371</v>
      </c>
      <c r="T93" s="994">
        <v>0</v>
      </c>
      <c r="U93" s="994">
        <v>2</v>
      </c>
      <c r="V93" s="1027">
        <v>3</v>
      </c>
      <c r="W93" s="1002"/>
      <c r="X93" s="1046">
        <v>3</v>
      </c>
      <c r="Y93" s="922" t="s">
        <v>25</v>
      </c>
      <c r="Z93" s="1047" t="s">
        <v>71</v>
      </c>
      <c r="AA93" s="859"/>
      <c r="AB93" s="856"/>
      <c r="AC93" s="855"/>
      <c r="AD93" s="856"/>
      <c r="AE93" s="855"/>
      <c r="AF93" s="857"/>
      <c r="AG93" s="858"/>
      <c r="AH93" s="859"/>
      <c r="AI93" s="856"/>
    </row>
    <row r="94" spans="1:35" s="860" customFormat="1" ht="21" customHeight="1" x14ac:dyDescent="0.2">
      <c r="A94" s="859" t="s">
        <v>558</v>
      </c>
      <c r="B94" s="906" t="s">
        <v>219</v>
      </c>
      <c r="C94" s="867" t="s">
        <v>5</v>
      </c>
      <c r="D94" s="907" t="s">
        <v>6</v>
      </c>
      <c r="E94" s="882"/>
      <c r="F94" s="994"/>
      <c r="G94" s="995"/>
      <c r="H94" s="994"/>
      <c r="I94" s="994"/>
      <c r="J94" s="996"/>
      <c r="K94" s="882"/>
      <c r="L94" s="994"/>
      <c r="M94" s="995"/>
      <c r="N94" s="994"/>
      <c r="O94" s="994"/>
      <c r="P94" s="997"/>
      <c r="Q94" s="882"/>
      <c r="R94" s="994"/>
      <c r="S94" s="995"/>
      <c r="T94" s="994">
        <v>2</v>
      </c>
      <c r="U94" s="994">
        <v>2</v>
      </c>
      <c r="V94" s="1027">
        <v>5</v>
      </c>
      <c r="W94" s="1002"/>
      <c r="X94" s="1046">
        <v>5</v>
      </c>
      <c r="Y94" s="922" t="s">
        <v>504</v>
      </c>
      <c r="Z94" s="1047" t="s">
        <v>75</v>
      </c>
      <c r="AA94" s="859"/>
      <c r="AB94" s="856"/>
      <c r="AC94" s="959" t="s">
        <v>413</v>
      </c>
      <c r="AD94" s="960" t="s">
        <v>342</v>
      </c>
      <c r="AE94" s="855"/>
      <c r="AF94" s="857"/>
      <c r="AG94" s="858"/>
      <c r="AH94" s="859"/>
      <c r="AI94" s="856"/>
    </row>
    <row r="95" spans="1:35" s="860" customFormat="1" ht="21" customHeight="1" thickBot="1" x14ac:dyDescent="0.25">
      <c r="A95" s="859" t="s">
        <v>146</v>
      </c>
      <c r="B95" s="906" t="s">
        <v>222</v>
      </c>
      <c r="C95" s="867" t="s">
        <v>5</v>
      </c>
      <c r="D95" s="907" t="s">
        <v>8</v>
      </c>
      <c r="E95" s="882"/>
      <c r="F95" s="994"/>
      <c r="G95" s="995"/>
      <c r="H95" s="994"/>
      <c r="I95" s="994"/>
      <c r="J95" s="996"/>
      <c r="K95" s="882"/>
      <c r="L95" s="994"/>
      <c r="M95" s="995"/>
      <c r="N95" s="994"/>
      <c r="O95" s="994"/>
      <c r="P95" s="997"/>
      <c r="Q95" s="882"/>
      <c r="R95" s="994"/>
      <c r="S95" s="995"/>
      <c r="T95" s="994">
        <v>2</v>
      </c>
      <c r="U95" s="994">
        <v>2</v>
      </c>
      <c r="V95" s="1027">
        <v>5</v>
      </c>
      <c r="W95" s="1002"/>
      <c r="X95" s="1046">
        <v>5</v>
      </c>
      <c r="Y95" s="922" t="s">
        <v>528</v>
      </c>
      <c r="Z95" s="1047" t="s">
        <v>71</v>
      </c>
      <c r="AA95" s="859"/>
      <c r="AB95" s="856"/>
      <c r="AC95" s="855"/>
      <c r="AD95" s="856"/>
      <c r="AE95" s="855"/>
      <c r="AF95" s="857"/>
      <c r="AG95" s="858"/>
      <c r="AH95" s="859"/>
      <c r="AI95" s="856"/>
    </row>
    <row r="96" spans="1:35" s="780" customFormat="1" ht="23.25" customHeight="1" x14ac:dyDescent="0.2">
      <c r="A96" s="1215" t="s">
        <v>569</v>
      </c>
      <c r="B96" s="1216"/>
      <c r="C96" s="782"/>
      <c r="D96" s="783"/>
      <c r="E96" s="56"/>
      <c r="F96" s="57"/>
      <c r="G96" s="784"/>
      <c r="H96" s="57"/>
      <c r="I96" s="57"/>
      <c r="J96" s="785"/>
      <c r="K96" s="56"/>
      <c r="L96" s="57"/>
      <c r="M96" s="784"/>
      <c r="N96" s="57"/>
      <c r="O96" s="57"/>
      <c r="P96" s="786"/>
      <c r="Q96" s="56"/>
      <c r="R96" s="57"/>
      <c r="S96" s="784"/>
      <c r="T96" s="57"/>
      <c r="U96" s="57"/>
      <c r="V96" s="834">
        <v>3</v>
      </c>
      <c r="W96" s="838">
        <v>7</v>
      </c>
      <c r="X96" s="835"/>
      <c r="Y96" s="788"/>
      <c r="Z96" s="789"/>
      <c r="AA96" s="758"/>
      <c r="AB96" s="757"/>
      <c r="AC96" s="735"/>
      <c r="AD96" s="757"/>
      <c r="AE96" s="735"/>
      <c r="AF96" s="736"/>
      <c r="AG96" s="737"/>
      <c r="AH96" s="758"/>
      <c r="AI96" s="781"/>
    </row>
    <row r="97" spans="1:35" s="860" customFormat="1" ht="21" customHeight="1" x14ac:dyDescent="0.2">
      <c r="A97" s="859" t="s">
        <v>567</v>
      </c>
      <c r="B97" s="906" t="s">
        <v>522</v>
      </c>
      <c r="C97" s="867" t="s">
        <v>524</v>
      </c>
      <c r="D97" s="907" t="s">
        <v>129</v>
      </c>
      <c r="E97" s="882"/>
      <c r="F97" s="994"/>
      <c r="G97" s="995"/>
      <c r="H97" s="994"/>
      <c r="I97" s="994"/>
      <c r="J97" s="996"/>
      <c r="K97" s="882"/>
      <c r="L97" s="994"/>
      <c r="M97" s="995"/>
      <c r="N97" s="994"/>
      <c r="O97" s="994"/>
      <c r="P97" s="997"/>
      <c r="Q97" s="882"/>
      <c r="R97" s="994"/>
      <c r="S97" s="995"/>
      <c r="T97" s="994">
        <v>0</v>
      </c>
      <c r="U97" s="994">
        <v>2</v>
      </c>
      <c r="V97" s="1027">
        <v>3</v>
      </c>
      <c r="W97" s="1002"/>
      <c r="X97" s="1003">
        <v>3</v>
      </c>
      <c r="Y97" s="922" t="s">
        <v>549</v>
      </c>
      <c r="Z97" s="895" t="s">
        <v>570</v>
      </c>
      <c r="AA97" s="859"/>
      <c r="AB97" s="856"/>
      <c r="AC97" s="855"/>
      <c r="AD97" s="856"/>
      <c r="AE97" s="855"/>
      <c r="AF97" s="857"/>
      <c r="AG97" s="858"/>
      <c r="AH97" s="859"/>
    </row>
    <row r="98" spans="1:35" s="860" customFormat="1" ht="21" customHeight="1" thickBot="1" x14ac:dyDescent="0.25">
      <c r="A98" s="1043" t="s">
        <v>568</v>
      </c>
      <c r="B98" s="1044" t="s">
        <v>523</v>
      </c>
      <c r="C98" s="1053" t="s">
        <v>5</v>
      </c>
      <c r="D98" s="1054" t="s">
        <v>129</v>
      </c>
      <c r="E98" s="1055"/>
      <c r="F98" s="1056"/>
      <c r="G98" s="1057"/>
      <c r="H98" s="1056"/>
      <c r="I98" s="1056"/>
      <c r="J98" s="1058"/>
      <c r="K98" s="1055"/>
      <c r="L98" s="1056"/>
      <c r="M98" s="1057"/>
      <c r="N98" s="1056"/>
      <c r="O98" s="1056"/>
      <c r="P98" s="1059"/>
      <c r="Q98" s="1055"/>
      <c r="R98" s="1056"/>
      <c r="S98" s="1057"/>
      <c r="T98" s="1056"/>
      <c r="U98" s="1056"/>
      <c r="V98" s="1060"/>
      <c r="W98" s="1061">
        <v>7</v>
      </c>
      <c r="X98" s="1062">
        <v>7</v>
      </c>
      <c r="Y98" s="1063" t="s">
        <v>549</v>
      </c>
      <c r="Z98" s="1064" t="s">
        <v>570</v>
      </c>
      <c r="AA98" s="855"/>
      <c r="AB98" s="856"/>
      <c r="AC98" s="855"/>
      <c r="AD98" s="856"/>
      <c r="AE98" s="855"/>
      <c r="AF98" s="857"/>
      <c r="AG98" s="858"/>
      <c r="AH98" s="859"/>
    </row>
    <row r="99" spans="1:35" ht="23.25" customHeight="1" x14ac:dyDescent="0.2">
      <c r="A99" s="1229" t="s">
        <v>368</v>
      </c>
      <c r="B99" s="1230"/>
      <c r="C99" s="56"/>
      <c r="D99" s="811"/>
      <c r="E99" s="812"/>
      <c r="F99" s="813"/>
      <c r="G99" s="813"/>
      <c r="H99" s="813"/>
      <c r="I99" s="813"/>
      <c r="J99" s="814"/>
      <c r="K99" s="815"/>
      <c r="L99" s="813"/>
      <c r="M99" s="813"/>
      <c r="N99" s="813"/>
      <c r="O99" s="813"/>
      <c r="P99" s="814"/>
      <c r="Q99" s="816"/>
      <c r="R99" s="817"/>
      <c r="S99" s="776">
        <v>3</v>
      </c>
      <c r="T99" s="817"/>
      <c r="U99" s="817"/>
      <c r="V99" s="839" t="s">
        <v>371</v>
      </c>
      <c r="W99" s="837"/>
      <c r="X99" s="836">
        <v>3</v>
      </c>
      <c r="Y99" s="818"/>
      <c r="Z99" s="819"/>
      <c r="AA99" s="758"/>
      <c r="AB99" s="757"/>
      <c r="AC99" s="735"/>
      <c r="AD99" s="757"/>
      <c r="AE99" s="735"/>
      <c r="AF99" s="736"/>
      <c r="AG99" s="737"/>
      <c r="AH99" s="758"/>
      <c r="AI99" s="757"/>
    </row>
    <row r="100" spans="1:35" s="860" customFormat="1" ht="21" customHeight="1" x14ac:dyDescent="0.2">
      <c r="A100" s="1065" t="s">
        <v>415</v>
      </c>
      <c r="B100" s="1015" t="s">
        <v>344</v>
      </c>
      <c r="C100" s="1066" t="s">
        <v>84</v>
      </c>
      <c r="D100" s="1067" t="s">
        <v>6</v>
      </c>
      <c r="E100" s="1018"/>
      <c r="F100" s="1019"/>
      <c r="G100" s="1037"/>
      <c r="H100" s="1019"/>
      <c r="I100" s="1019"/>
      <c r="J100" s="1038"/>
      <c r="K100" s="1018"/>
      <c r="L100" s="1019"/>
      <c r="M100" s="1037"/>
      <c r="N100" s="1019"/>
      <c r="O100" s="1019"/>
      <c r="P100" s="1038"/>
      <c r="Q100" s="1018">
        <v>2</v>
      </c>
      <c r="R100" s="1019">
        <v>0</v>
      </c>
      <c r="S100" s="1038">
        <v>3</v>
      </c>
      <c r="T100" s="1019"/>
      <c r="U100" s="1019"/>
      <c r="V100" s="1023"/>
      <c r="W100" s="1039"/>
      <c r="X100" s="1025">
        <v>3</v>
      </c>
      <c r="Y100" s="1068" t="s">
        <v>62</v>
      </c>
      <c r="Z100" s="1069" t="s">
        <v>75</v>
      </c>
      <c r="AA100" s="859"/>
      <c r="AB100" s="856"/>
      <c r="AC100" s="959" t="s">
        <v>413</v>
      </c>
      <c r="AD100" s="960" t="s">
        <v>342</v>
      </c>
      <c r="AE100" s="855"/>
      <c r="AF100" s="857"/>
      <c r="AG100" s="858"/>
      <c r="AH100" s="859"/>
      <c r="AI100" s="856"/>
    </row>
    <row r="101" spans="1:35" s="860" customFormat="1" ht="21" customHeight="1" x14ac:dyDescent="0.2">
      <c r="A101" s="1065" t="s">
        <v>143</v>
      </c>
      <c r="B101" s="1015" t="s">
        <v>55</v>
      </c>
      <c r="C101" s="1066" t="s">
        <v>84</v>
      </c>
      <c r="D101" s="1067" t="s">
        <v>6</v>
      </c>
      <c r="E101" s="1018"/>
      <c r="F101" s="1019"/>
      <c r="G101" s="1037"/>
      <c r="H101" s="1019"/>
      <c r="I101" s="1019"/>
      <c r="J101" s="1038"/>
      <c r="K101" s="1018"/>
      <c r="L101" s="1019"/>
      <c r="M101" s="1037"/>
      <c r="N101" s="1019"/>
      <c r="O101" s="1019"/>
      <c r="P101" s="1038"/>
      <c r="Q101" s="1018">
        <v>1</v>
      </c>
      <c r="R101" s="1019">
        <v>1</v>
      </c>
      <c r="S101" s="1038">
        <v>3</v>
      </c>
      <c r="T101" s="1019"/>
      <c r="U101" s="1019"/>
      <c r="V101" s="1023"/>
      <c r="W101" s="1039"/>
      <c r="X101" s="1025">
        <v>3</v>
      </c>
      <c r="Y101" s="1068" t="s">
        <v>542</v>
      </c>
      <c r="Z101" s="1069" t="s">
        <v>73</v>
      </c>
      <c r="AA101" s="859"/>
      <c r="AB101" s="856"/>
      <c r="AC101" s="855"/>
      <c r="AD101" s="856"/>
      <c r="AE101" s="855"/>
      <c r="AF101" s="857"/>
      <c r="AG101" s="858"/>
      <c r="AH101" s="859"/>
      <c r="AI101" s="856"/>
    </row>
    <row r="102" spans="1:35" s="860" customFormat="1" ht="21" customHeight="1" x14ac:dyDescent="0.2">
      <c r="A102" s="859" t="s">
        <v>163</v>
      </c>
      <c r="B102" s="906" t="s">
        <v>57</v>
      </c>
      <c r="C102" s="867" t="s">
        <v>84</v>
      </c>
      <c r="D102" s="907" t="s">
        <v>6</v>
      </c>
      <c r="E102" s="882"/>
      <c r="F102" s="994"/>
      <c r="G102" s="1006"/>
      <c r="H102" s="994"/>
      <c r="I102" s="994"/>
      <c r="J102" s="1010"/>
      <c r="K102" s="882"/>
      <c r="L102" s="994"/>
      <c r="M102" s="1006"/>
      <c r="N102" s="994"/>
      <c r="O102" s="994"/>
      <c r="P102" s="1010"/>
      <c r="Q102" s="882">
        <v>2</v>
      </c>
      <c r="R102" s="994">
        <v>1</v>
      </c>
      <c r="S102" s="1010">
        <v>4</v>
      </c>
      <c r="T102" s="994"/>
      <c r="U102" s="994"/>
      <c r="V102" s="1027"/>
      <c r="W102" s="1013"/>
      <c r="X102" s="1003">
        <v>4</v>
      </c>
      <c r="Y102" s="1041" t="s">
        <v>443</v>
      </c>
      <c r="Z102" s="895" t="s">
        <v>73</v>
      </c>
      <c r="AA102" s="859"/>
      <c r="AB102" s="856"/>
      <c r="AC102" s="855"/>
      <c r="AD102" s="856"/>
      <c r="AE102" s="855"/>
      <c r="AF102" s="857"/>
      <c r="AG102" s="858"/>
      <c r="AH102" s="859"/>
      <c r="AI102" s="856"/>
    </row>
    <row r="103" spans="1:35" s="860" customFormat="1" ht="21" customHeight="1" x14ac:dyDescent="0.2">
      <c r="A103" s="1070" t="s">
        <v>456</v>
      </c>
      <c r="B103" s="906" t="s">
        <v>56</v>
      </c>
      <c r="C103" s="992" t="s">
        <v>84</v>
      </c>
      <c r="D103" s="993" t="s">
        <v>8</v>
      </c>
      <c r="E103" s="882"/>
      <c r="F103" s="994"/>
      <c r="G103" s="1006"/>
      <c r="H103" s="994"/>
      <c r="I103" s="994"/>
      <c r="J103" s="1010"/>
      <c r="K103" s="882"/>
      <c r="L103" s="994"/>
      <c r="M103" s="1006"/>
      <c r="N103" s="994"/>
      <c r="O103" s="994"/>
      <c r="P103" s="1010"/>
      <c r="Q103" s="882">
        <v>0</v>
      </c>
      <c r="R103" s="994">
        <v>2</v>
      </c>
      <c r="S103" s="1006">
        <v>3</v>
      </c>
      <c r="T103" s="994"/>
      <c r="U103" s="994"/>
      <c r="V103" s="1027"/>
      <c r="W103" s="1013"/>
      <c r="X103" s="1003">
        <v>3</v>
      </c>
      <c r="Y103" s="1042" t="s">
        <v>181</v>
      </c>
      <c r="Z103" s="1005" t="s">
        <v>416</v>
      </c>
      <c r="AA103" s="859"/>
      <c r="AB103" s="856"/>
      <c r="AC103" s="855"/>
      <c r="AD103" s="856"/>
      <c r="AE103" s="855"/>
      <c r="AF103" s="857"/>
      <c r="AG103" s="858"/>
      <c r="AH103" s="859"/>
      <c r="AI103" s="856"/>
    </row>
    <row r="104" spans="1:35" s="860" customFormat="1" ht="21" customHeight="1" x14ac:dyDescent="0.2">
      <c r="A104" s="1043" t="s">
        <v>469</v>
      </c>
      <c r="B104" s="1044" t="s">
        <v>580</v>
      </c>
      <c r="C104" s="992" t="s">
        <v>84</v>
      </c>
      <c r="D104" s="993" t="s">
        <v>8</v>
      </c>
      <c r="E104" s="882"/>
      <c r="F104" s="994"/>
      <c r="G104" s="1006"/>
      <c r="H104" s="994"/>
      <c r="I104" s="994"/>
      <c r="J104" s="1010"/>
      <c r="K104" s="882"/>
      <c r="L104" s="994"/>
      <c r="M104" s="1006"/>
      <c r="N104" s="994"/>
      <c r="O104" s="994"/>
      <c r="P104" s="1010"/>
      <c r="Q104" s="882">
        <v>2</v>
      </c>
      <c r="R104" s="994">
        <v>0</v>
      </c>
      <c r="S104" s="1006">
        <v>3</v>
      </c>
      <c r="T104" s="994"/>
      <c r="U104" s="994"/>
      <c r="V104" s="1027"/>
      <c r="W104" s="1013"/>
      <c r="X104" s="1003">
        <v>3</v>
      </c>
      <c r="Y104" s="1045" t="s">
        <v>181</v>
      </c>
      <c r="Z104" s="1005" t="s">
        <v>416</v>
      </c>
      <c r="AA104" s="859"/>
      <c r="AB104" s="856"/>
      <c r="AE104" s="855"/>
      <c r="AF104" s="857"/>
      <c r="AG104" s="858"/>
      <c r="AH104" s="859"/>
      <c r="AI104" s="856"/>
    </row>
    <row r="105" spans="1:35" s="860" customFormat="1" ht="21" customHeight="1" x14ac:dyDescent="0.2">
      <c r="A105" s="859" t="s">
        <v>197</v>
      </c>
      <c r="B105" s="906" t="s">
        <v>189</v>
      </c>
      <c r="C105" s="867" t="s">
        <v>84</v>
      </c>
      <c r="D105" s="907" t="s">
        <v>6</v>
      </c>
      <c r="E105" s="882"/>
      <c r="F105" s="994"/>
      <c r="G105" s="1006"/>
      <c r="H105" s="994"/>
      <c r="I105" s="994"/>
      <c r="J105" s="1010"/>
      <c r="K105" s="882"/>
      <c r="L105" s="994"/>
      <c r="M105" s="1006"/>
      <c r="N105" s="994"/>
      <c r="O105" s="994"/>
      <c r="P105" s="1010"/>
      <c r="Q105" s="882"/>
      <c r="R105" s="994"/>
      <c r="S105" s="1010"/>
      <c r="T105" s="994">
        <v>2</v>
      </c>
      <c r="U105" s="994">
        <v>0</v>
      </c>
      <c r="V105" s="1027">
        <v>3</v>
      </c>
      <c r="W105" s="1013"/>
      <c r="X105" s="1003">
        <v>3</v>
      </c>
      <c r="Y105" s="1041" t="s">
        <v>481</v>
      </c>
      <c r="Z105" s="895" t="s">
        <v>72</v>
      </c>
      <c r="AA105" s="859"/>
      <c r="AB105" s="856"/>
      <c r="AC105" s="912" t="s">
        <v>196</v>
      </c>
      <c r="AD105" s="913" t="s">
        <v>213</v>
      </c>
      <c r="AE105" s="855"/>
      <c r="AF105" s="857"/>
      <c r="AG105" s="858"/>
      <c r="AH105" s="859"/>
      <c r="AI105" s="856"/>
    </row>
    <row r="106" spans="1:35" s="860" customFormat="1" ht="21" customHeight="1" x14ac:dyDescent="0.2">
      <c r="A106" s="859" t="s">
        <v>470</v>
      </c>
      <c r="B106" s="906" t="s">
        <v>466</v>
      </c>
      <c r="C106" s="867" t="s">
        <v>84</v>
      </c>
      <c r="D106" s="907" t="s">
        <v>6</v>
      </c>
      <c r="E106" s="882"/>
      <c r="F106" s="994"/>
      <c r="G106" s="1006"/>
      <c r="H106" s="994"/>
      <c r="I106" s="994"/>
      <c r="J106" s="1010"/>
      <c r="K106" s="882"/>
      <c r="L106" s="994"/>
      <c r="M106" s="1006"/>
      <c r="N106" s="994"/>
      <c r="O106" s="994"/>
      <c r="P106" s="1010"/>
      <c r="Q106" s="882"/>
      <c r="R106" s="994"/>
      <c r="S106" s="1010"/>
      <c r="T106" s="994">
        <v>2</v>
      </c>
      <c r="U106" s="994">
        <v>2</v>
      </c>
      <c r="V106" s="1027">
        <v>5</v>
      </c>
      <c r="W106" s="1071"/>
      <c r="X106" s="1003">
        <v>5</v>
      </c>
      <c r="Y106" s="1041" t="s">
        <v>58</v>
      </c>
      <c r="Z106" s="895" t="s">
        <v>72</v>
      </c>
      <c r="AA106" s="859"/>
      <c r="AB106" s="856"/>
      <c r="AC106" s="959" t="s">
        <v>486</v>
      </c>
      <c r="AD106" s="960" t="s">
        <v>487</v>
      </c>
      <c r="AE106" s="855"/>
      <c r="AF106" s="857"/>
      <c r="AG106" s="858"/>
      <c r="AH106" s="859"/>
      <c r="AI106" s="856"/>
    </row>
    <row r="107" spans="1:35" s="860" customFormat="1" ht="21" customHeight="1" thickBot="1" x14ac:dyDescent="0.25">
      <c r="A107" s="1072" t="s">
        <v>506</v>
      </c>
      <c r="B107" s="1073" t="s">
        <v>221</v>
      </c>
      <c r="C107" s="1074" t="s">
        <v>84</v>
      </c>
      <c r="D107" s="1075" t="s">
        <v>8</v>
      </c>
      <c r="E107" s="1028"/>
      <c r="F107" s="1029"/>
      <c r="G107" s="1048"/>
      <c r="H107" s="1029"/>
      <c r="I107" s="1029"/>
      <c r="J107" s="1049"/>
      <c r="K107" s="1028"/>
      <c r="L107" s="1029"/>
      <c r="M107" s="1048"/>
      <c r="N107" s="1029"/>
      <c r="O107" s="1029"/>
      <c r="P107" s="1049"/>
      <c r="Q107" s="1028"/>
      <c r="R107" s="1029"/>
      <c r="S107" s="1049"/>
      <c r="T107" s="1029">
        <v>1</v>
      </c>
      <c r="U107" s="1029">
        <v>2</v>
      </c>
      <c r="V107" s="1033">
        <v>3</v>
      </c>
      <c r="W107" s="1050"/>
      <c r="X107" s="1035">
        <v>3</v>
      </c>
      <c r="Y107" s="1076" t="s">
        <v>38</v>
      </c>
      <c r="Z107" s="1077" t="s">
        <v>72</v>
      </c>
      <c r="AA107" s="859"/>
      <c r="AB107" s="856"/>
      <c r="AC107" s="855"/>
      <c r="AD107" s="856"/>
      <c r="AE107" s="855"/>
      <c r="AF107" s="857"/>
      <c r="AG107" s="858"/>
      <c r="AH107" s="859"/>
      <c r="AI107" s="856"/>
    </row>
    <row r="108" spans="1:35" ht="23.25" x14ac:dyDescent="0.2">
      <c r="A108" s="1231" t="s">
        <v>303</v>
      </c>
      <c r="B108" s="1232"/>
      <c r="C108" s="804"/>
      <c r="D108" s="805"/>
      <c r="E108" s="806"/>
      <c r="F108" s="807"/>
      <c r="G108" s="807">
        <f>+G109+G110</f>
        <v>5</v>
      </c>
      <c r="H108" s="807"/>
      <c r="I108" s="807"/>
      <c r="J108" s="807">
        <f>+J109+J110</f>
        <v>2</v>
      </c>
      <c r="K108" s="806"/>
      <c r="L108" s="807"/>
      <c r="M108" s="807"/>
      <c r="N108" s="807"/>
      <c r="O108" s="807"/>
      <c r="P108" s="805"/>
      <c r="Q108" s="806"/>
      <c r="R108" s="807"/>
      <c r="S108" s="807">
        <f>+S109+S110</f>
        <v>0</v>
      </c>
      <c r="T108" s="807"/>
      <c r="U108" s="807"/>
      <c r="V108" s="805">
        <f>+V109+V110</f>
        <v>0</v>
      </c>
      <c r="W108" s="808"/>
      <c r="X108" s="826">
        <f>SUM(X109:X110)</f>
        <v>13</v>
      </c>
      <c r="Y108" s="809"/>
      <c r="Z108" s="810"/>
      <c r="AA108" s="758"/>
      <c r="AB108" s="757"/>
      <c r="AC108" s="735"/>
      <c r="AD108" s="757"/>
      <c r="AE108" s="735"/>
      <c r="AF108" s="736"/>
      <c r="AG108" s="737"/>
      <c r="AH108" s="758"/>
      <c r="AI108" s="757"/>
    </row>
    <row r="109" spans="1:35" ht="15" thickBot="1" x14ac:dyDescent="0.25">
      <c r="A109" s="793"/>
      <c r="B109" s="794" t="s">
        <v>417</v>
      </c>
      <c r="C109" s="795"/>
      <c r="D109" s="796"/>
      <c r="E109" s="795"/>
      <c r="F109" s="797"/>
      <c r="G109" s="798">
        <v>2</v>
      </c>
      <c r="H109" s="797"/>
      <c r="I109" s="797"/>
      <c r="J109" s="799">
        <v>2</v>
      </c>
      <c r="K109" s="795"/>
      <c r="L109" s="797"/>
      <c r="M109" s="798"/>
      <c r="N109" s="797"/>
      <c r="O109" s="797"/>
      <c r="P109" s="799"/>
      <c r="Q109" s="795"/>
      <c r="R109" s="797"/>
      <c r="S109" s="798"/>
      <c r="T109" s="797"/>
      <c r="U109" s="797"/>
      <c r="V109" s="800"/>
      <c r="W109" s="801"/>
      <c r="X109" s="120">
        <v>4</v>
      </c>
      <c r="Y109" s="802"/>
      <c r="Z109" s="803"/>
      <c r="AA109" s="758"/>
      <c r="AB109" s="757"/>
      <c r="AC109" s="735"/>
      <c r="AD109" s="757"/>
      <c r="AE109" s="735"/>
      <c r="AF109" s="736"/>
      <c r="AG109" s="737"/>
      <c r="AH109" s="758"/>
      <c r="AI109" s="757"/>
    </row>
    <row r="110" spans="1:35" ht="16.5" thickBot="1" x14ac:dyDescent="0.25">
      <c r="A110" s="1106" t="s">
        <v>359</v>
      </c>
      <c r="B110" s="1233"/>
      <c r="C110" s="102"/>
      <c r="D110" s="103"/>
      <c r="E110" s="104"/>
      <c r="F110" s="105"/>
      <c r="G110" s="105">
        <v>3</v>
      </c>
      <c r="H110" s="105"/>
      <c r="I110" s="105"/>
      <c r="J110" s="106"/>
      <c r="K110" s="107"/>
      <c r="L110" s="105"/>
      <c r="M110" s="105">
        <v>3</v>
      </c>
      <c r="N110" s="105"/>
      <c r="O110" s="105"/>
      <c r="P110" s="106">
        <v>3</v>
      </c>
      <c r="Q110" s="107"/>
      <c r="R110" s="105"/>
      <c r="S110" s="105">
        <v>0</v>
      </c>
      <c r="T110" s="105"/>
      <c r="U110" s="105"/>
      <c r="V110" s="108">
        <v>0</v>
      </c>
      <c r="W110" s="643"/>
      <c r="X110" s="144">
        <f>SUM(G110:W110)</f>
        <v>9</v>
      </c>
      <c r="Y110" s="595" t="s">
        <v>305</v>
      </c>
      <c r="Z110" s="111"/>
      <c r="AA110" s="758"/>
      <c r="AB110" s="757"/>
      <c r="AC110" s="735"/>
      <c r="AD110" s="757"/>
      <c r="AE110" s="735"/>
      <c r="AF110" s="736"/>
      <c r="AG110" s="737"/>
      <c r="AH110" s="758"/>
      <c r="AI110" s="757"/>
    </row>
    <row r="111" spans="1:35" ht="13.5" thickBot="1" x14ac:dyDescent="0.25">
      <c r="A111" s="1234"/>
      <c r="B111" s="1235"/>
      <c r="C111" s="1235"/>
      <c r="D111" s="1235"/>
      <c r="E111" s="1235"/>
      <c r="F111" s="1235"/>
      <c r="G111" s="1235"/>
      <c r="H111" s="1235"/>
      <c r="I111" s="1235"/>
      <c r="J111" s="1235"/>
      <c r="K111" s="1235"/>
      <c r="L111" s="1235"/>
      <c r="M111" s="1235"/>
      <c r="N111" s="1235"/>
      <c r="O111" s="1235"/>
      <c r="P111" s="1235"/>
      <c r="Q111" s="1235"/>
      <c r="R111" s="1235"/>
      <c r="S111" s="1235"/>
      <c r="T111" s="1235"/>
      <c r="U111" s="1235"/>
      <c r="V111" s="1235"/>
      <c r="W111" s="1235"/>
      <c r="X111" s="1235"/>
      <c r="Y111" s="1235"/>
      <c r="Z111" s="1236"/>
      <c r="AA111" s="758"/>
      <c r="AB111" s="757"/>
      <c r="AC111" s="735"/>
      <c r="AD111" s="757"/>
      <c r="AE111" s="735"/>
      <c r="AF111" s="736"/>
      <c r="AG111" s="737"/>
      <c r="AH111" s="758"/>
      <c r="AI111" s="757"/>
    </row>
    <row r="112" spans="1:35" ht="23.25" x14ac:dyDescent="0.2">
      <c r="A112" s="1237" t="s">
        <v>335</v>
      </c>
      <c r="B112" s="1238"/>
      <c r="C112" s="777"/>
      <c r="D112" s="777"/>
      <c r="E112" s="777"/>
      <c r="F112" s="777"/>
      <c r="G112" s="777"/>
      <c r="H112" s="777"/>
      <c r="I112" s="777"/>
      <c r="J112" s="777"/>
      <c r="K112" s="777"/>
      <c r="L112" s="777"/>
      <c r="M112" s="777"/>
      <c r="N112" s="777"/>
      <c r="O112" s="777"/>
      <c r="P112" s="777"/>
      <c r="Q112" s="777"/>
      <c r="R112" s="777"/>
      <c r="S112" s="777"/>
      <c r="T112" s="777"/>
      <c r="U112" s="777"/>
      <c r="V112" s="777"/>
      <c r="W112" s="777"/>
      <c r="X112" s="777">
        <v>0</v>
      </c>
      <c r="Y112" s="778"/>
      <c r="Z112" s="779"/>
      <c r="AA112" s="735"/>
      <c r="AB112" s="757"/>
      <c r="AC112" s="735"/>
      <c r="AD112" s="757"/>
      <c r="AE112" s="735"/>
      <c r="AF112" s="736"/>
      <c r="AG112" s="737"/>
      <c r="AH112" s="758"/>
      <c r="AI112" s="757"/>
    </row>
    <row r="113" spans="1:35" s="860" customFormat="1" ht="21" customHeight="1" thickBot="1" x14ac:dyDescent="0.25">
      <c r="A113" s="937" t="s">
        <v>137</v>
      </c>
      <c r="B113" s="1078" t="s">
        <v>581</v>
      </c>
      <c r="C113" s="1029" t="s">
        <v>33</v>
      </c>
      <c r="D113" s="1029" t="s">
        <v>162</v>
      </c>
      <c r="E113" s="1029">
        <v>0</v>
      </c>
      <c r="F113" s="1029">
        <v>2</v>
      </c>
      <c r="G113" s="1048">
        <v>0</v>
      </c>
      <c r="H113" s="1029">
        <v>0</v>
      </c>
      <c r="I113" s="1029">
        <v>2</v>
      </c>
      <c r="J113" s="1048">
        <v>0</v>
      </c>
      <c r="K113" s="1029"/>
      <c r="L113" s="1029"/>
      <c r="M113" s="1048"/>
      <c r="N113" s="1029"/>
      <c r="O113" s="1029"/>
      <c r="P113" s="1048"/>
      <c r="Q113" s="1029"/>
      <c r="R113" s="1029"/>
      <c r="S113" s="1048"/>
      <c r="T113" s="1029"/>
      <c r="U113" s="1029"/>
      <c r="V113" s="1048"/>
      <c r="W113" s="1079"/>
      <c r="X113" s="1048">
        <v>0</v>
      </c>
      <c r="Y113" s="1051" t="s">
        <v>482</v>
      </c>
      <c r="Z113" s="1080" t="s">
        <v>173</v>
      </c>
      <c r="AA113" s="855"/>
      <c r="AB113" s="856"/>
      <c r="AC113" s="855"/>
      <c r="AD113" s="856"/>
      <c r="AE113" s="855"/>
      <c r="AF113" s="857"/>
      <c r="AG113" s="858"/>
      <c r="AH113" s="859"/>
      <c r="AI113" s="856"/>
    </row>
    <row r="114" spans="1:35" ht="13.5" thickBot="1" x14ac:dyDescent="0.25">
      <c r="A114" s="1239"/>
      <c r="B114" s="1240"/>
      <c r="C114" s="1240"/>
      <c r="D114" s="1240"/>
      <c r="E114" s="1240"/>
      <c r="F114" s="1240"/>
      <c r="G114" s="1240"/>
      <c r="H114" s="1240"/>
      <c r="I114" s="1240"/>
      <c r="J114" s="1240"/>
      <c r="K114" s="1240"/>
      <c r="L114" s="1240"/>
      <c r="M114" s="1240"/>
      <c r="N114" s="1240"/>
      <c r="O114" s="1240"/>
      <c r="P114" s="1240"/>
      <c r="Q114" s="1240"/>
      <c r="R114" s="1240"/>
      <c r="S114" s="1240"/>
      <c r="T114" s="1240"/>
      <c r="U114" s="1240"/>
      <c r="V114" s="1240"/>
      <c r="W114" s="1240"/>
      <c r="X114" s="1240"/>
      <c r="Y114" s="1240"/>
      <c r="Z114" s="1241"/>
      <c r="AA114" s="758"/>
      <c r="AB114" s="757"/>
      <c r="AC114" s="735"/>
      <c r="AD114" s="757"/>
      <c r="AE114" s="735"/>
      <c r="AF114" s="736"/>
      <c r="AG114" s="737"/>
      <c r="AH114" s="758"/>
      <c r="AI114" s="757"/>
    </row>
    <row r="115" spans="1:35" ht="24" customHeight="1" x14ac:dyDescent="0.2">
      <c r="A115" s="1242" t="s">
        <v>259</v>
      </c>
      <c r="B115" s="1243"/>
      <c r="C115" s="790"/>
      <c r="D115" s="790"/>
      <c r="E115" s="790"/>
      <c r="F115" s="790"/>
      <c r="G115" s="790"/>
      <c r="H115" s="790"/>
      <c r="I115" s="790"/>
      <c r="J115" s="790"/>
      <c r="K115" s="790"/>
      <c r="L115" s="790"/>
      <c r="M115" s="790"/>
      <c r="N115" s="790"/>
      <c r="O115" s="790"/>
      <c r="P115" s="790"/>
      <c r="Q115" s="790"/>
      <c r="R115" s="790"/>
      <c r="S115" s="790"/>
      <c r="T115" s="790"/>
      <c r="U115" s="790"/>
      <c r="V115" s="790"/>
      <c r="W115" s="825">
        <v>20</v>
      </c>
      <c r="X115" s="790">
        <v>20</v>
      </c>
      <c r="Y115" s="791"/>
      <c r="Z115" s="792"/>
      <c r="AA115" s="735"/>
      <c r="AB115" s="757"/>
      <c r="AC115" s="735"/>
      <c r="AD115" s="757"/>
      <c r="AE115" s="735"/>
      <c r="AF115" s="736"/>
      <c r="AG115" s="737"/>
      <c r="AH115" s="758"/>
      <c r="AI115" s="757"/>
    </row>
    <row r="116" spans="1:35" s="860" customFormat="1" ht="24" customHeight="1" thickBot="1" x14ac:dyDescent="0.25">
      <c r="A116" s="1081" t="s">
        <v>541</v>
      </c>
      <c r="B116" s="1051" t="s">
        <v>259</v>
      </c>
      <c r="C116" s="1029"/>
      <c r="D116" s="1029"/>
      <c r="E116" s="1029"/>
      <c r="F116" s="1029"/>
      <c r="G116" s="1048"/>
      <c r="H116" s="1029"/>
      <c r="I116" s="1029"/>
      <c r="J116" s="1048"/>
      <c r="K116" s="1029"/>
      <c r="L116" s="1029"/>
      <c r="M116" s="1048"/>
      <c r="N116" s="1029"/>
      <c r="O116" s="1029"/>
      <c r="P116" s="1048"/>
      <c r="Q116" s="1029"/>
      <c r="R116" s="1029"/>
      <c r="S116" s="1048"/>
      <c r="T116" s="1029"/>
      <c r="U116" s="1029"/>
      <c r="V116" s="1048"/>
      <c r="W116" s="1079"/>
      <c r="X116" s="1048">
        <v>20</v>
      </c>
      <c r="Y116" s="1051"/>
      <c r="Z116" s="1080"/>
      <c r="AA116" s="855"/>
      <c r="AB116" s="856"/>
      <c r="AC116" s="855"/>
      <c r="AD116" s="856"/>
      <c r="AE116" s="855"/>
      <c r="AF116" s="857"/>
      <c r="AG116" s="858"/>
      <c r="AH116" s="859"/>
      <c r="AI116" s="856"/>
    </row>
    <row r="117" spans="1:35" ht="13.5" thickBot="1" x14ac:dyDescent="0.25">
      <c r="A117" s="774"/>
      <c r="B117" s="761"/>
      <c r="C117" s="761"/>
      <c r="D117" s="761"/>
      <c r="E117" s="761"/>
      <c r="F117" s="761"/>
      <c r="G117" s="763"/>
      <c r="H117" s="761"/>
      <c r="I117" s="761"/>
      <c r="J117" s="763"/>
      <c r="K117" s="761"/>
      <c r="L117" s="761"/>
      <c r="M117" s="763"/>
      <c r="N117" s="761"/>
      <c r="O117" s="761"/>
      <c r="P117" s="763"/>
      <c r="Q117" s="761"/>
      <c r="R117" s="761"/>
      <c r="S117" s="763"/>
      <c r="T117" s="761"/>
      <c r="U117" s="761"/>
      <c r="V117" s="763"/>
      <c r="W117" s="761"/>
      <c r="X117" s="763"/>
      <c r="Y117" s="764"/>
      <c r="Z117" s="775"/>
      <c r="AA117" s="758"/>
      <c r="AB117" s="757"/>
      <c r="AC117" s="735"/>
      <c r="AD117" s="757"/>
      <c r="AE117" s="735"/>
      <c r="AF117" s="736"/>
      <c r="AG117" s="737"/>
      <c r="AH117" s="758"/>
      <c r="AI117" s="757"/>
    </row>
    <row r="118" spans="1:35" ht="24" thickBot="1" x14ac:dyDescent="0.25">
      <c r="A118" s="1100" t="s">
        <v>515</v>
      </c>
      <c r="B118" s="1217"/>
      <c r="C118" s="98"/>
      <c r="D118" s="97"/>
      <c r="E118" s="820"/>
      <c r="F118" s="821"/>
      <c r="G118" s="821">
        <f>+G7+G25+G48+G57+G67+G108+G115</f>
        <v>30</v>
      </c>
      <c r="H118" s="821"/>
      <c r="I118" s="821">
        <f>+I7+I25+I48+I57+I67+I109+I110+I115</f>
        <v>0</v>
      </c>
      <c r="J118" s="822">
        <f>+J7+J25+J48+J57+J67+J108+J115</f>
        <v>31</v>
      </c>
      <c r="K118" s="820"/>
      <c r="L118" s="821">
        <f>+L7+L25+L48+L57+L67+L109+L110+L115</f>
        <v>0</v>
      </c>
      <c r="M118" s="821">
        <f>+M7+M25+M48+M57+M67+M108+M115+M110</f>
        <v>28</v>
      </c>
      <c r="N118" s="821"/>
      <c r="O118" s="821">
        <f>+O7+O25+O48+O57+O67+O109+O110+O115</f>
        <v>0</v>
      </c>
      <c r="P118" s="822">
        <f>+P7+P25+P48+P57+P67+P108+P115+P110</f>
        <v>32</v>
      </c>
      <c r="Q118" s="820"/>
      <c r="R118" s="821">
        <f>+R7+R25+R48+R57+R67+R109+R110+R115</f>
        <v>0</v>
      </c>
      <c r="S118" s="821">
        <f>+S7+S25+S48+S57+S67+S108+S115</f>
        <v>30</v>
      </c>
      <c r="T118" s="821"/>
      <c r="U118" s="821">
        <f>+U7+U25+U48+U57+U67+U109+U110+U115</f>
        <v>0</v>
      </c>
      <c r="V118" s="822">
        <f>+V7+V25+V48+V57+V67+V108+V112+V115</f>
        <v>32</v>
      </c>
      <c r="W118" s="823">
        <v>27</v>
      </c>
      <c r="X118" s="824">
        <f>SUM(G118:W118)</f>
        <v>210</v>
      </c>
      <c r="Y118" s="1218"/>
      <c r="Z118" s="1219"/>
      <c r="AA118" s="765"/>
      <c r="AB118" s="766"/>
      <c r="AC118" s="767"/>
      <c r="AD118" s="766"/>
      <c r="AE118" s="767"/>
      <c r="AF118" s="768"/>
      <c r="AG118" s="769"/>
      <c r="AH118" s="765"/>
      <c r="AI118" s="766"/>
    </row>
    <row r="119" spans="1:35" ht="24" thickBot="1" x14ac:dyDescent="0.25">
      <c r="A119" s="1100" t="s">
        <v>516</v>
      </c>
      <c r="B119" s="1217"/>
      <c r="C119" s="98"/>
      <c r="D119" s="97"/>
      <c r="E119" s="820"/>
      <c r="F119" s="821"/>
      <c r="G119" s="821">
        <f>+G7+G25+G48+G57+G89+G108+G115</f>
        <v>30</v>
      </c>
      <c r="H119" s="821"/>
      <c r="I119" s="821">
        <f>+I7+I25+I48+I57+I89+I109+I110+I115</f>
        <v>0</v>
      </c>
      <c r="J119" s="822">
        <f>+J7+J25+J48+J57+J89+J108+J115</f>
        <v>31</v>
      </c>
      <c r="K119" s="820"/>
      <c r="L119" s="821">
        <f>+L7+L25+L48+L57+L89+L109+L110+L115</f>
        <v>0</v>
      </c>
      <c r="M119" s="821">
        <f>+M7+M25+M48+M57+M89+M108+M115+M110</f>
        <v>28</v>
      </c>
      <c r="N119" s="821"/>
      <c r="O119" s="821">
        <f>+O7+O25+O48+O57+O89+O109+O110+O115</f>
        <v>0</v>
      </c>
      <c r="P119" s="822">
        <f>+P7+P25+P48+P57+P89+P108+P115+P110</f>
        <v>32</v>
      </c>
      <c r="Q119" s="820"/>
      <c r="R119" s="821">
        <f>+R7+R25+R48+R57+R89+R109+R110+R115</f>
        <v>0</v>
      </c>
      <c r="S119" s="821">
        <f>+S7+S25+S48+S57+S89+S108+S115</f>
        <v>28</v>
      </c>
      <c r="T119" s="821"/>
      <c r="U119" s="821">
        <f>+U7+U25+U48+U57+U89+U109+U110+U115</f>
        <v>0</v>
      </c>
      <c r="V119" s="822">
        <f>+V7+V25+V48+V57+V89+V108+V112+V115</f>
        <v>34</v>
      </c>
      <c r="W119" s="823">
        <v>27</v>
      </c>
      <c r="X119" s="824">
        <f>SUM(G119:W119)</f>
        <v>210</v>
      </c>
      <c r="Y119" s="1220"/>
      <c r="Z119" s="1221"/>
    </row>
    <row r="122" spans="1:35" x14ac:dyDescent="0.2">
      <c r="D122" s="773"/>
    </row>
  </sheetData>
  <mergeCells count="59">
    <mergeCell ref="A76:B76"/>
    <mergeCell ref="A118:B118"/>
    <mergeCell ref="Y118:Z119"/>
    <mergeCell ref="A119:B119"/>
    <mergeCell ref="A79:B79"/>
    <mergeCell ref="A88:Z88"/>
    <mergeCell ref="A89:B89"/>
    <mergeCell ref="A90:B90"/>
    <mergeCell ref="A99:B99"/>
    <mergeCell ref="A108:B108"/>
    <mergeCell ref="A110:B110"/>
    <mergeCell ref="A111:Z111"/>
    <mergeCell ref="A112:B112"/>
    <mergeCell ref="A114:Z114"/>
    <mergeCell ref="A115:B115"/>
    <mergeCell ref="A96:B96"/>
    <mergeCell ref="AA30:AB30"/>
    <mergeCell ref="A44:Z44"/>
    <mergeCell ref="A45:B45"/>
    <mergeCell ref="A46:B46"/>
    <mergeCell ref="A47:B47"/>
    <mergeCell ref="A5:B5"/>
    <mergeCell ref="A6:B6"/>
    <mergeCell ref="A7:B7"/>
    <mergeCell ref="A69:B69"/>
    <mergeCell ref="A24:B24"/>
    <mergeCell ref="A25:B25"/>
    <mergeCell ref="A48:B48"/>
    <mergeCell ref="A57:B57"/>
    <mergeCell ref="A67:B67"/>
    <mergeCell ref="A68:B68"/>
    <mergeCell ref="AC21:AD21"/>
    <mergeCell ref="M3:M4"/>
    <mergeCell ref="N3:O3"/>
    <mergeCell ref="P3:P4"/>
    <mergeCell ref="Q3:R3"/>
    <mergeCell ref="S3:S4"/>
    <mergeCell ref="T3:U3"/>
    <mergeCell ref="Z2:Z4"/>
    <mergeCell ref="AA2:AB4"/>
    <mergeCell ref="AC2:AD4"/>
    <mergeCell ref="V3:V4"/>
    <mergeCell ref="AE2:AG4"/>
    <mergeCell ref="AH2:AI4"/>
    <mergeCell ref="E3:F3"/>
    <mergeCell ref="G3:G4"/>
    <mergeCell ref="H3:I3"/>
    <mergeCell ref="J3:J4"/>
    <mergeCell ref="K3:L3"/>
    <mergeCell ref="A1:Z1"/>
    <mergeCell ref="A2:A4"/>
    <mergeCell ref="B2:B4"/>
    <mergeCell ref="C2:C4"/>
    <mergeCell ref="D2:D4"/>
    <mergeCell ref="E2:J2"/>
    <mergeCell ref="K2:P2"/>
    <mergeCell ref="Q2:V2"/>
    <mergeCell ref="X2:X4"/>
    <mergeCell ref="Y2:Y4"/>
  </mergeCells>
  <hyperlinks>
    <hyperlink ref="B9" r:id="rId1"/>
    <hyperlink ref="B10" r:id="rId2" display="Informatika"/>
    <hyperlink ref="B11" r:id="rId3"/>
    <hyperlink ref="B12" r:id="rId4"/>
    <hyperlink ref="B14" r:id="rId5"/>
    <hyperlink ref="B22" r:id="rId6"/>
    <hyperlink ref="B15" r:id="rId7"/>
    <hyperlink ref="B16" r:id="rId8"/>
    <hyperlink ref="B17" r:id="rId9"/>
    <hyperlink ref="B20" r:id="rId10"/>
    <hyperlink ref="B18" r:id="rId11"/>
    <hyperlink ref="B19" r:id="rId12"/>
    <hyperlink ref="B21" r:id="rId13"/>
    <hyperlink ref="B26" r:id="rId14"/>
    <hyperlink ref="B27" r:id="rId15"/>
    <hyperlink ref="B28" r:id="rId16"/>
    <hyperlink ref="B32" r:id="rId17"/>
    <hyperlink ref="B29" r:id="rId18"/>
    <hyperlink ref="B33" r:id="rId19" display="Vezetői számvitel "/>
    <hyperlink ref="B34" r:id="rId20"/>
    <hyperlink ref="B35" r:id="rId21"/>
    <hyperlink ref="B36" r:id="rId22"/>
    <hyperlink ref="B38" r:id="rId23"/>
    <hyperlink ref="B40" r:id="rId24"/>
    <hyperlink ref="B42" r:id="rId25"/>
    <hyperlink ref="B43" r:id="rId26"/>
    <hyperlink ref="B70" r:id="rId27" display="Bankismeretek "/>
    <hyperlink ref="B71" r:id="rId28"/>
    <hyperlink ref="B72" r:id="rId29"/>
    <hyperlink ref="B74" r:id="rId30"/>
    <hyperlink ref="B75" r:id="rId31"/>
    <hyperlink ref="B73" r:id="rId32"/>
    <hyperlink ref="B80" r:id="rId33"/>
    <hyperlink ref="B81" r:id="rId34"/>
    <hyperlink ref="B85" r:id="rId35"/>
    <hyperlink ref="B82" r:id="rId36"/>
    <hyperlink ref="B83" r:id="rId37"/>
    <hyperlink ref="B86" r:id="rId38"/>
    <hyperlink ref="B91" r:id="rId39"/>
    <hyperlink ref="B92" r:id="rId40"/>
    <hyperlink ref="B94" r:id="rId41"/>
    <hyperlink ref="B95" r:id="rId42"/>
    <hyperlink ref="B93" r:id="rId43"/>
    <hyperlink ref="B101" r:id="rId44"/>
    <hyperlink ref="B102" r:id="rId45"/>
    <hyperlink ref="B103" r:id="rId46"/>
    <hyperlink ref="B105" r:id="rId47"/>
    <hyperlink ref="B106" r:id="rId48"/>
    <hyperlink ref="B30" r:id="rId49"/>
    <hyperlink ref="AB12" r:id="rId50"/>
    <hyperlink ref="AB15" r:id="rId51"/>
    <hyperlink ref="AB31" r:id="rId52"/>
    <hyperlink ref="B23" r:id="rId53" display="Gazdasági jog I."/>
    <hyperlink ref="B31" r:id="rId54"/>
    <hyperlink ref="B49" r:id="rId55"/>
    <hyperlink ref="B54" r:id="rId56"/>
    <hyperlink ref="B55" r:id="rId57"/>
    <hyperlink ref="B56" r:id="rId58"/>
    <hyperlink ref="B58" r:id="rId59"/>
    <hyperlink ref="B62" r:id="rId60"/>
    <hyperlink ref="B61" r:id="rId61"/>
    <hyperlink ref="B64" r:id="rId62"/>
    <hyperlink ref="B59" r:id="rId63"/>
    <hyperlink ref="B60" r:id="rId64"/>
    <hyperlink ref="B65" r:id="rId65"/>
    <hyperlink ref="B39" r:id="rId66"/>
    <hyperlink ref="B63" r:id="rId67"/>
    <hyperlink ref="B84" r:id="rId68"/>
    <hyperlink ref="B104" r:id="rId69"/>
    <hyperlink ref="AB28" r:id="rId70"/>
    <hyperlink ref="B37" r:id="rId71" display="Betriebswirtschaftliche Entscheidungstheorie"/>
    <hyperlink ref="B87" r:id="rId72"/>
    <hyperlink ref="B107" r:id="rId73"/>
    <hyperlink ref="B100" r:id="rId74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50" zoomScaleSheetLayoutView="100" workbookViewId="0">
      <selection activeCell="A45" sqref="A45"/>
    </sheetView>
  </sheetViews>
  <sheetFormatPr defaultColWidth="9.140625" defaultRowHeight="12.75" x14ac:dyDescent="0.2"/>
  <cols>
    <col min="1" max="1" width="238.85546875" style="456" customWidth="1"/>
    <col min="2" max="16384" width="9.140625" style="456"/>
  </cols>
  <sheetData>
    <row r="1" spans="1:1" s="679" customFormat="1" x14ac:dyDescent="0.2">
      <c r="A1" s="678" t="s">
        <v>380</v>
      </c>
    </row>
    <row r="2" spans="1:1" s="679" customFormat="1" x14ac:dyDescent="0.2">
      <c r="A2" s="678" t="s">
        <v>381</v>
      </c>
    </row>
    <row r="3" spans="1:1" s="2" customFormat="1" x14ac:dyDescent="0.2">
      <c r="A3" s="644" t="s">
        <v>382</v>
      </c>
    </row>
    <row r="4" spans="1:1" s="2" customFormat="1" x14ac:dyDescent="0.2">
      <c r="A4" s="645" t="s">
        <v>383</v>
      </c>
    </row>
    <row r="5" spans="1:1" s="2" customFormat="1" x14ac:dyDescent="0.2">
      <c r="A5" s="645" t="s">
        <v>384</v>
      </c>
    </row>
    <row r="6" spans="1:1" s="2" customFormat="1" ht="4.5" customHeight="1" x14ac:dyDescent="0.2">
      <c r="A6" s="645"/>
    </row>
    <row r="7" spans="1:1" s="2" customFormat="1" ht="12.75" customHeight="1" x14ac:dyDescent="0.2">
      <c r="A7" s="670" t="s">
        <v>418</v>
      </c>
    </row>
    <row r="8" spans="1:1" s="2" customFormat="1" x14ac:dyDescent="0.2">
      <c r="A8" s="618" t="s">
        <v>385</v>
      </c>
    </row>
    <row r="9" spans="1:1" s="2" customFormat="1" x14ac:dyDescent="0.2">
      <c r="A9" s="618" t="s">
        <v>386</v>
      </c>
    </row>
    <row r="10" spans="1:1" s="2" customFormat="1" x14ac:dyDescent="0.2">
      <c r="A10" s="618" t="s">
        <v>387</v>
      </c>
    </row>
    <row r="11" spans="1:1" s="2" customFormat="1" x14ac:dyDescent="0.2">
      <c r="A11" s="618" t="s">
        <v>454</v>
      </c>
    </row>
    <row r="12" spans="1:1" s="2" customFormat="1" x14ac:dyDescent="0.2">
      <c r="A12" s="618" t="s">
        <v>388</v>
      </c>
    </row>
    <row r="13" spans="1:1" s="2" customFormat="1" x14ac:dyDescent="0.2">
      <c r="A13" s="618" t="s">
        <v>495</v>
      </c>
    </row>
    <row r="14" spans="1:1" s="2" customFormat="1" ht="4.5" customHeight="1" x14ac:dyDescent="0.2">
      <c r="A14" s="617"/>
    </row>
    <row r="15" spans="1:1" s="2" customFormat="1" ht="12.75" customHeight="1" x14ac:dyDescent="0.2">
      <c r="A15" s="670" t="s">
        <v>419</v>
      </c>
    </row>
    <row r="16" spans="1:1" s="2" customFormat="1" ht="12.75" customHeight="1" x14ac:dyDescent="0.2">
      <c r="A16" s="645"/>
    </row>
    <row r="17" spans="1:26" s="2" customFormat="1" ht="14.25" x14ac:dyDescent="0.2">
      <c r="A17" s="670" t="s">
        <v>420</v>
      </c>
    </row>
    <row r="18" spans="1:26" s="2" customFormat="1" ht="12.75" customHeight="1" x14ac:dyDescent="0.2">
      <c r="A18" s="645"/>
    </row>
    <row r="19" spans="1:26" s="2" customFormat="1" ht="12.75" customHeight="1" x14ac:dyDescent="0.2">
      <c r="A19" s="670" t="s">
        <v>421</v>
      </c>
    </row>
    <row r="20" spans="1:26" s="2" customFormat="1" ht="12.75" customHeight="1" x14ac:dyDescent="0.2">
      <c r="A20" s="645"/>
    </row>
    <row r="21" spans="1:26" s="2" customFormat="1" ht="12.75" customHeight="1" x14ac:dyDescent="0.2">
      <c r="A21" s="671" t="s">
        <v>422</v>
      </c>
    </row>
    <row r="22" spans="1:26" s="2" customFormat="1" ht="12.75" customHeight="1" x14ac:dyDescent="0.2">
      <c r="A22" s="671"/>
    </row>
    <row r="23" spans="1:26" s="2" customFormat="1" ht="12.75" customHeight="1" x14ac:dyDescent="0.2">
      <c r="A23" s="697" t="s">
        <v>467</v>
      </c>
    </row>
    <row r="24" spans="1:26" s="2" customFormat="1" ht="12.75" customHeight="1" x14ac:dyDescent="0.2">
      <c r="A24" s="617"/>
    </row>
    <row r="25" spans="1:26" s="2" customFormat="1" ht="12.75" customHeight="1" x14ac:dyDescent="0.2">
      <c r="A25" s="645" t="s">
        <v>389</v>
      </c>
    </row>
    <row r="26" spans="1:26" s="2" customFormat="1" x14ac:dyDescent="0.2">
      <c r="A26" s="618" t="s">
        <v>390</v>
      </c>
    </row>
    <row r="27" spans="1:26" s="2" customFormat="1" x14ac:dyDescent="0.2">
      <c r="A27" s="618"/>
    </row>
    <row r="28" spans="1:26" customFormat="1" x14ac:dyDescent="0.2">
      <c r="A28" s="1244" t="s">
        <v>536</v>
      </c>
      <c r="B28" s="1244"/>
      <c r="C28" s="1244"/>
      <c r="D28" s="1244"/>
      <c r="E28" s="1244"/>
      <c r="F28" s="1244"/>
      <c r="G28" s="1244"/>
      <c r="H28" s="1244"/>
      <c r="I28" s="1244"/>
      <c r="J28" s="1244"/>
      <c r="K28" s="1244"/>
      <c r="L28" s="1244"/>
      <c r="M28" s="1244"/>
      <c r="N28" s="1244"/>
      <c r="O28" s="1244"/>
      <c r="P28" s="1244"/>
      <c r="Q28" s="1244"/>
      <c r="R28" s="1244"/>
      <c r="S28" s="1244"/>
      <c r="T28" s="1244"/>
      <c r="U28" s="1244"/>
      <c r="V28" s="1244"/>
      <c r="W28" s="1244"/>
      <c r="X28" s="1244"/>
      <c r="Y28" s="1244"/>
      <c r="Z28" s="1244"/>
    </row>
    <row r="29" spans="1:26" customFormat="1" x14ac:dyDescent="0.2">
      <c r="A29" s="772" t="s">
        <v>537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2"/>
    </row>
    <row r="30" spans="1:26" customFormat="1" x14ac:dyDescent="0.2">
      <c r="A30" s="772" t="s">
        <v>538</v>
      </c>
      <c r="B30" s="772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</row>
    <row r="31" spans="1:26" customFormat="1" x14ac:dyDescent="0.2">
      <c r="A31" s="772" t="s">
        <v>539</v>
      </c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772"/>
      <c r="Y31" s="772"/>
      <c r="Z31" s="772"/>
    </row>
    <row r="32" spans="1:26" s="2" customFormat="1" x14ac:dyDescent="0.2">
      <c r="A32" s="618"/>
    </row>
    <row r="33" spans="1:1" s="677" customFormat="1" ht="14.25" customHeight="1" x14ac:dyDescent="0.2">
      <c r="A33" s="678" t="s">
        <v>391</v>
      </c>
    </row>
    <row r="34" spans="1:1" s="2" customFormat="1" x14ac:dyDescent="0.2">
      <c r="A34" s="618" t="s">
        <v>392</v>
      </c>
    </row>
    <row r="35" spans="1:1" s="14" customFormat="1" ht="25.5" x14ac:dyDescent="0.2">
      <c r="A35" s="619" t="s">
        <v>423</v>
      </c>
    </row>
    <row r="36" spans="1:1" s="2" customFormat="1" x14ac:dyDescent="0.2">
      <c r="A36" s="618" t="s">
        <v>393</v>
      </c>
    </row>
    <row r="37" spans="1:1" s="2" customFormat="1" x14ac:dyDescent="0.2">
      <c r="A37" s="618" t="s">
        <v>394</v>
      </c>
    </row>
    <row r="38" spans="1:1" s="2" customFormat="1" x14ac:dyDescent="0.2">
      <c r="A38" s="618" t="s">
        <v>395</v>
      </c>
    </row>
    <row r="39" spans="1:1" s="677" customFormat="1" ht="14.25" customHeight="1" x14ac:dyDescent="0.2">
      <c r="A39" s="678" t="s">
        <v>396</v>
      </c>
    </row>
    <row r="40" spans="1:1" s="2" customFormat="1" x14ac:dyDescent="0.2">
      <c r="A40" s="618" t="s">
        <v>397</v>
      </c>
    </row>
    <row r="41" spans="1:1" s="677" customFormat="1" ht="14.25" customHeight="1" x14ac:dyDescent="0.2">
      <c r="A41" s="678" t="s">
        <v>398</v>
      </c>
    </row>
  </sheetData>
  <mergeCells count="1">
    <mergeCell ref="A28:Z28"/>
  </mergeCells>
  <phoneticPr fontId="55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B196"/>
  <sheetViews>
    <sheetView zoomScale="75" zoomScaleNormal="70" workbookViewId="0">
      <selection sqref="A1:AA1"/>
    </sheetView>
  </sheetViews>
  <sheetFormatPr defaultRowHeight="12.75" x14ac:dyDescent="0.2"/>
  <cols>
    <col min="1" max="1" width="16" customWidth="1"/>
    <col min="2" max="2" width="39" bestFit="1" customWidth="1"/>
    <col min="3" max="4" width="9" customWidth="1"/>
    <col min="5" max="5" width="3.42578125" bestFit="1" customWidth="1"/>
    <col min="6" max="6" width="3" bestFit="1" customWidth="1"/>
    <col min="7" max="7" width="7.85546875" style="360" customWidth="1"/>
    <col min="8" max="9" width="3.42578125" bestFit="1" customWidth="1"/>
    <col min="10" max="10" width="7.85546875" style="360" customWidth="1"/>
    <col min="11" max="12" width="3.42578125" bestFit="1" customWidth="1"/>
    <col min="13" max="13" width="7.85546875" style="360" customWidth="1"/>
    <col min="14" max="15" width="3.42578125" bestFit="1" customWidth="1"/>
    <col min="16" max="16" width="7.85546875" style="360" customWidth="1"/>
    <col min="17" max="18" width="5.28515625" bestFit="1" customWidth="1"/>
    <col min="19" max="19" width="7.85546875" style="360" customWidth="1"/>
    <col min="20" max="20" width="5.28515625" bestFit="1" customWidth="1"/>
    <col min="21" max="21" width="3" customWidth="1"/>
    <col min="22" max="22" width="7.85546875" style="360" customWidth="1"/>
    <col min="23" max="23" width="5.42578125" bestFit="1" customWidth="1"/>
    <col min="24" max="24" width="10" style="360" customWidth="1"/>
    <col min="25" max="25" width="20" style="28" customWidth="1"/>
    <col min="26" max="26" width="39.42578125" style="28" customWidth="1"/>
    <col min="27" max="27" width="53.85546875" hidden="1" customWidth="1"/>
    <col min="28" max="28" width="22.140625" style="600" customWidth="1"/>
  </cols>
  <sheetData>
    <row r="1" spans="1:28" ht="24" thickBot="1" x14ac:dyDescent="0.25">
      <c r="A1" s="1145" t="s">
        <v>399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  <c r="N1" s="1146"/>
      <c r="O1" s="1146"/>
      <c r="P1" s="1146"/>
      <c r="Q1" s="1146"/>
      <c r="R1" s="1146"/>
      <c r="S1" s="1146"/>
      <c r="T1" s="1146"/>
      <c r="U1" s="1146"/>
      <c r="V1" s="1146"/>
      <c r="W1" s="1146"/>
      <c r="X1" s="1146"/>
      <c r="Y1" s="1146"/>
      <c r="Z1" s="1146"/>
      <c r="AA1" s="1107"/>
      <c r="AB1" s="15"/>
    </row>
    <row r="2" spans="1:28" x14ac:dyDescent="0.2">
      <c r="A2" s="1147" t="s">
        <v>67</v>
      </c>
      <c r="B2" s="1150" t="s">
        <v>0</v>
      </c>
      <c r="C2" s="1151" t="s">
        <v>1</v>
      </c>
      <c r="D2" s="1152" t="s">
        <v>31</v>
      </c>
      <c r="E2" s="1153" t="s">
        <v>266</v>
      </c>
      <c r="F2" s="1154"/>
      <c r="G2" s="1154"/>
      <c r="H2" s="1154"/>
      <c r="I2" s="1154"/>
      <c r="J2" s="1155"/>
      <c r="K2" s="1153" t="s">
        <v>267</v>
      </c>
      <c r="L2" s="1154"/>
      <c r="M2" s="1154"/>
      <c r="N2" s="1154"/>
      <c r="O2" s="1154"/>
      <c r="P2" s="1155"/>
      <c r="Q2" s="1153" t="s">
        <v>268</v>
      </c>
      <c r="R2" s="1154"/>
      <c r="S2" s="1154"/>
      <c r="T2" s="1154"/>
      <c r="U2" s="1154"/>
      <c r="V2" s="1155"/>
      <c r="W2" s="32" t="s">
        <v>269</v>
      </c>
      <c r="X2" s="1156" t="s">
        <v>270</v>
      </c>
      <c r="Y2" s="1172" t="s">
        <v>3</v>
      </c>
      <c r="Z2" s="1121" t="s">
        <v>32</v>
      </c>
      <c r="AA2" s="1142"/>
      <c r="AB2" s="1121" t="s">
        <v>350</v>
      </c>
    </row>
    <row r="3" spans="1:28" x14ac:dyDescent="0.2">
      <c r="A3" s="1148"/>
      <c r="B3" s="1122"/>
      <c r="C3" s="1148"/>
      <c r="D3" s="1122"/>
      <c r="E3" s="1114">
        <v>1</v>
      </c>
      <c r="F3" s="1115"/>
      <c r="G3" s="1116" t="s">
        <v>2</v>
      </c>
      <c r="H3" s="1118">
        <v>2</v>
      </c>
      <c r="I3" s="1115"/>
      <c r="J3" s="1119" t="s">
        <v>2</v>
      </c>
      <c r="K3" s="1114">
        <v>3</v>
      </c>
      <c r="L3" s="1115"/>
      <c r="M3" s="1116" t="s">
        <v>2</v>
      </c>
      <c r="N3" s="1118">
        <v>4</v>
      </c>
      <c r="O3" s="1115"/>
      <c r="P3" s="1119" t="s">
        <v>2</v>
      </c>
      <c r="Q3" s="1114">
        <v>5</v>
      </c>
      <c r="R3" s="1115"/>
      <c r="S3" s="1116" t="s">
        <v>2</v>
      </c>
      <c r="T3" s="1118">
        <v>6</v>
      </c>
      <c r="U3" s="1115"/>
      <c r="V3" s="1119" t="s">
        <v>2</v>
      </c>
      <c r="W3" s="33">
        <v>7</v>
      </c>
      <c r="X3" s="1157"/>
      <c r="Y3" s="1173"/>
      <c r="Z3" s="1122"/>
      <c r="AA3" s="1143"/>
      <c r="AB3" s="1132"/>
    </row>
    <row r="4" spans="1:28" ht="31.5" thickBot="1" x14ac:dyDescent="0.25">
      <c r="A4" s="1149"/>
      <c r="B4" s="1123"/>
      <c r="C4" s="1149"/>
      <c r="D4" s="1123"/>
      <c r="E4" s="34" t="s">
        <v>4</v>
      </c>
      <c r="F4" s="35" t="s">
        <v>66</v>
      </c>
      <c r="G4" s="1117"/>
      <c r="H4" s="36" t="s">
        <v>4</v>
      </c>
      <c r="I4" s="37" t="s">
        <v>66</v>
      </c>
      <c r="J4" s="1120"/>
      <c r="K4" s="38" t="s">
        <v>4</v>
      </c>
      <c r="L4" s="37" t="s">
        <v>66</v>
      </c>
      <c r="M4" s="1117"/>
      <c r="N4" s="36" t="s">
        <v>4</v>
      </c>
      <c r="O4" s="37" t="s">
        <v>66</v>
      </c>
      <c r="P4" s="1120"/>
      <c r="Q4" s="38" t="s">
        <v>4</v>
      </c>
      <c r="R4" s="37" t="s">
        <v>66</v>
      </c>
      <c r="S4" s="1117"/>
      <c r="T4" s="36" t="s">
        <v>4</v>
      </c>
      <c r="U4" s="37" t="s">
        <v>66</v>
      </c>
      <c r="V4" s="1120"/>
      <c r="W4" s="39" t="s">
        <v>2</v>
      </c>
      <c r="X4" s="1158"/>
      <c r="Y4" s="1174"/>
      <c r="Z4" s="1123"/>
      <c r="AA4" s="1144"/>
      <c r="AB4" s="1133"/>
    </row>
    <row r="5" spans="1:28" ht="24" thickBot="1" x14ac:dyDescent="0.25">
      <c r="A5" s="1100" t="s">
        <v>271</v>
      </c>
      <c r="B5" s="1107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 x14ac:dyDescent="0.25">
      <c r="A6" s="1139" t="s">
        <v>348</v>
      </c>
      <c r="B6" s="1140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 x14ac:dyDescent="0.25">
      <c r="A7" s="1136" t="s">
        <v>272</v>
      </c>
      <c r="B7" s="1107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x14ac:dyDescent="0.2">
      <c r="A8" s="53" t="s">
        <v>273</v>
      </c>
      <c r="B8" s="623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x14ac:dyDescent="0.2">
      <c r="A9" s="64" t="s">
        <v>138</v>
      </c>
      <c r="B9" s="62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x14ac:dyDescent="0.2">
      <c r="A10" s="64" t="s">
        <v>195</v>
      </c>
      <c r="B10" s="62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x14ac:dyDescent="0.2">
      <c r="A11" s="64" t="s">
        <v>99</v>
      </c>
      <c r="B11" s="62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x14ac:dyDescent="0.2">
      <c r="A12" s="64" t="s">
        <v>104</v>
      </c>
      <c r="B12" s="625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 x14ac:dyDescent="0.2">
      <c r="A13" s="64" t="s">
        <v>166</v>
      </c>
      <c r="B13" s="625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x14ac:dyDescent="0.2">
      <c r="A14" s="64" t="s">
        <v>280</v>
      </c>
      <c r="B14" s="62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x14ac:dyDescent="0.2">
      <c r="A15" s="64" t="s">
        <v>175</v>
      </c>
      <c r="B15" s="62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x14ac:dyDescent="0.2">
      <c r="A16" s="74" t="s">
        <v>105</v>
      </c>
      <c r="B16" s="62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 x14ac:dyDescent="0.2">
      <c r="A17" s="74" t="s">
        <v>167</v>
      </c>
      <c r="B17" s="62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x14ac:dyDescent="0.2">
      <c r="A18" s="64" t="s">
        <v>194</v>
      </c>
      <c r="B18" s="62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x14ac:dyDescent="0.2">
      <c r="A19" s="64" t="s">
        <v>103</v>
      </c>
      <c r="B19" s="62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x14ac:dyDescent="0.2">
      <c r="A20" s="64" t="s">
        <v>282</v>
      </c>
      <c r="B20" s="62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x14ac:dyDescent="0.2">
      <c r="A21" s="64" t="s">
        <v>283</v>
      </c>
      <c r="B21" s="62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x14ac:dyDescent="0.2">
      <c r="A22" s="64" t="s">
        <v>115</v>
      </c>
      <c r="B22" s="62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x14ac:dyDescent="0.2">
      <c r="A23" s="64" t="s">
        <v>284</v>
      </c>
      <c r="B23" s="62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 x14ac:dyDescent="0.25">
      <c r="A24" s="64" t="s">
        <v>116</v>
      </c>
      <c r="B24" s="62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 x14ac:dyDescent="0.25">
      <c r="A25" s="1139" t="s">
        <v>348</v>
      </c>
      <c r="B25" s="1140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 x14ac:dyDescent="0.25">
      <c r="A26" s="1134" t="s">
        <v>287</v>
      </c>
      <c r="B26" s="1135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x14ac:dyDescent="0.2">
      <c r="A27" s="314" t="s">
        <v>288</v>
      </c>
      <c r="B27" s="627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x14ac:dyDescent="0.2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x14ac:dyDescent="0.2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x14ac:dyDescent="0.2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x14ac:dyDescent="0.2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x14ac:dyDescent="0.2">
      <c r="A32" s="628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29" t="s">
        <v>41</v>
      </c>
      <c r="AA32" s="630"/>
      <c r="AB32" s="629"/>
    </row>
    <row r="33" spans="1:28" ht="25.5" x14ac:dyDescent="0.2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x14ac:dyDescent="0.2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x14ac:dyDescent="0.2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 x14ac:dyDescent="0.2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x14ac:dyDescent="0.2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 x14ac:dyDescent="0.2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x14ac:dyDescent="0.2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 x14ac:dyDescent="0.2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x14ac:dyDescent="0.2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x14ac:dyDescent="0.2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 x14ac:dyDescent="0.25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 x14ac:dyDescent="0.25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 x14ac:dyDescent="0.25">
      <c r="A45" s="1100" t="s">
        <v>290</v>
      </c>
      <c r="B45" s="1107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 x14ac:dyDescent="0.25">
      <c r="A46" s="1136" t="s">
        <v>291</v>
      </c>
      <c r="B46" s="1107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 x14ac:dyDescent="0.25">
      <c r="A47" s="1106" t="s">
        <v>292</v>
      </c>
      <c r="B47" s="1107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 x14ac:dyDescent="0.2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x14ac:dyDescent="0.2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x14ac:dyDescent="0.2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x14ac:dyDescent="0.2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 x14ac:dyDescent="0.25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 x14ac:dyDescent="0.25">
      <c r="A53" s="1106" t="s">
        <v>299</v>
      </c>
      <c r="B53" s="1107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x14ac:dyDescent="0.2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 x14ac:dyDescent="0.2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x14ac:dyDescent="0.2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x14ac:dyDescent="0.2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 x14ac:dyDescent="0.2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 x14ac:dyDescent="0.25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 x14ac:dyDescent="0.25">
      <c r="A60" s="1139" t="s">
        <v>348</v>
      </c>
      <c r="B60" s="1140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 x14ac:dyDescent="0.25">
      <c r="A61" s="1141" t="s">
        <v>302</v>
      </c>
      <c r="B61" s="1107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 x14ac:dyDescent="0.25">
      <c r="A62" s="1250" t="s">
        <v>361</v>
      </c>
      <c r="B62" s="1138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31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 x14ac:dyDescent="0.2">
      <c r="A63" s="1247" t="s">
        <v>379</v>
      </c>
      <c r="B63" s="1248"/>
      <c r="C63" s="1249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x14ac:dyDescent="0.2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x14ac:dyDescent="0.2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x14ac:dyDescent="0.2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x14ac:dyDescent="0.2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x14ac:dyDescent="0.2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 x14ac:dyDescent="0.25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 x14ac:dyDescent="0.25">
      <c r="A70" s="537" t="s">
        <v>370</v>
      </c>
      <c r="B70" s="632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33" t="s">
        <v>71</v>
      </c>
      <c r="AA70" s="486"/>
      <c r="AB70" s="564"/>
    </row>
    <row r="71" spans="1:28" ht="15.75" x14ac:dyDescent="0.2">
      <c r="A71" s="1130" t="s">
        <v>373</v>
      </c>
      <c r="B71" s="1131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 x14ac:dyDescent="0.2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 x14ac:dyDescent="0.2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 x14ac:dyDescent="0.2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x14ac:dyDescent="0.2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x14ac:dyDescent="0.2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34" t="s">
        <v>128</v>
      </c>
      <c r="Z76" s="194" t="s">
        <v>72</v>
      </c>
      <c r="AA76" s="194"/>
      <c r="AB76" s="194"/>
    </row>
    <row r="77" spans="1:28" x14ac:dyDescent="0.2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35" t="s">
        <v>62</v>
      </c>
      <c r="Z77" s="209" t="s">
        <v>75</v>
      </c>
      <c r="AA77" s="209"/>
      <c r="AB77" s="429" t="s">
        <v>342</v>
      </c>
    </row>
    <row r="78" spans="1:28" x14ac:dyDescent="0.2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x14ac:dyDescent="0.2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34" t="s">
        <v>38</v>
      </c>
      <c r="Z79" s="194" t="s">
        <v>72</v>
      </c>
      <c r="AA79" s="192"/>
      <c r="AB79" s="527"/>
    </row>
    <row r="80" spans="1:28" ht="13.5" thickBot="1" x14ac:dyDescent="0.25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 x14ac:dyDescent="0.25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 x14ac:dyDescent="0.25">
      <c r="A82" s="1246" t="s">
        <v>360</v>
      </c>
      <c r="B82" s="1103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 x14ac:dyDescent="0.2">
      <c r="A83" s="1247" t="s">
        <v>367</v>
      </c>
      <c r="B83" s="1248"/>
      <c r="C83" s="1249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x14ac:dyDescent="0.2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x14ac:dyDescent="0.2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 x14ac:dyDescent="0.2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 x14ac:dyDescent="0.2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x14ac:dyDescent="0.2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 x14ac:dyDescent="0.2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 x14ac:dyDescent="0.25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 x14ac:dyDescent="0.25">
      <c r="A91" s="537" t="s">
        <v>370</v>
      </c>
      <c r="B91" s="632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33" t="s">
        <v>71</v>
      </c>
      <c r="AA91" s="531"/>
      <c r="AB91" s="530"/>
    </row>
    <row r="92" spans="1:28" ht="15.75" x14ac:dyDescent="0.2">
      <c r="A92" s="1130" t="s">
        <v>368</v>
      </c>
      <c r="B92" s="1131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x14ac:dyDescent="0.2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34" t="s">
        <v>202</v>
      </c>
      <c r="Z93" s="194" t="s">
        <v>73</v>
      </c>
      <c r="AA93" s="194"/>
      <c r="AB93" s="194"/>
    </row>
    <row r="94" spans="1:28" x14ac:dyDescent="0.2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x14ac:dyDescent="0.2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34" t="s">
        <v>181</v>
      </c>
      <c r="Z95" s="194" t="s">
        <v>72</v>
      </c>
      <c r="AA95" s="194"/>
      <c r="AB95" s="194"/>
    </row>
    <row r="96" spans="1:28" x14ac:dyDescent="0.2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x14ac:dyDescent="0.2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x14ac:dyDescent="0.2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 x14ac:dyDescent="0.25">
      <c r="A99" s="1104" t="s">
        <v>303</v>
      </c>
      <c r="B99" s="1105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 x14ac:dyDescent="0.25">
      <c r="A100" s="1085" t="s">
        <v>42</v>
      </c>
      <c r="B100" s="1086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36"/>
    </row>
    <row r="101" spans="1:28" ht="16.5" thickBot="1" x14ac:dyDescent="0.25">
      <c r="A101" s="1106" t="s">
        <v>359</v>
      </c>
      <c r="B101" s="1107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 x14ac:dyDescent="0.2">
      <c r="A102" s="1108" t="s">
        <v>306</v>
      </c>
      <c r="B102" s="1109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x14ac:dyDescent="0.2">
      <c r="A103" s="18" t="s">
        <v>147</v>
      </c>
      <c r="B103" s="637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x14ac:dyDescent="0.2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x14ac:dyDescent="0.2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x14ac:dyDescent="0.2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x14ac:dyDescent="0.2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x14ac:dyDescent="0.2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x14ac:dyDescent="0.2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 x14ac:dyDescent="0.2">
      <c r="A110" s="1108" t="s">
        <v>312</v>
      </c>
      <c r="B110" s="1109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x14ac:dyDescent="0.2">
      <c r="A111" s="10" t="s">
        <v>164</v>
      </c>
      <c r="B111" s="638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x14ac:dyDescent="0.2">
      <c r="A112" s="10" t="s">
        <v>168</v>
      </c>
      <c r="B112" s="638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x14ac:dyDescent="0.2">
      <c r="A113" s="10" t="s">
        <v>148</v>
      </c>
      <c r="B113" s="639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x14ac:dyDescent="0.2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x14ac:dyDescent="0.2">
      <c r="A115" s="10" t="s">
        <v>106</v>
      </c>
      <c r="B115" s="638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x14ac:dyDescent="0.2">
      <c r="A116" s="10" t="s">
        <v>149</v>
      </c>
      <c r="B116" s="639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x14ac:dyDescent="0.2">
      <c r="A117" s="10" t="s">
        <v>150</v>
      </c>
      <c r="B117" s="639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x14ac:dyDescent="0.2">
      <c r="A118" s="10" t="s">
        <v>151</v>
      </c>
      <c r="B118" s="639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 x14ac:dyDescent="0.2">
      <c r="A119" s="3" t="s">
        <v>249</v>
      </c>
      <c r="B119" s="638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 x14ac:dyDescent="0.2">
      <c r="A120" s="1108" t="s">
        <v>315</v>
      </c>
      <c r="B120" s="1109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x14ac:dyDescent="0.2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x14ac:dyDescent="0.2">
      <c r="A122" s="10" t="s">
        <v>317</v>
      </c>
      <c r="B122" s="640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x14ac:dyDescent="0.2">
      <c r="A123" s="18" t="s">
        <v>319</v>
      </c>
      <c r="B123" s="640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x14ac:dyDescent="0.2">
      <c r="A124" s="10" t="s">
        <v>108</v>
      </c>
      <c r="B124" s="638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x14ac:dyDescent="0.2">
      <c r="A125" s="10" t="s">
        <v>114</v>
      </c>
      <c r="B125" s="638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x14ac:dyDescent="0.2">
      <c r="A126" s="10" t="s">
        <v>113</v>
      </c>
      <c r="B126" s="638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x14ac:dyDescent="0.2">
      <c r="A127" s="10" t="s">
        <v>172</v>
      </c>
      <c r="B127" s="638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x14ac:dyDescent="0.2">
      <c r="A128" s="10" t="s">
        <v>253</v>
      </c>
      <c r="B128" s="638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x14ac:dyDescent="0.2">
      <c r="A129" s="10" t="s">
        <v>254</v>
      </c>
      <c r="B129" s="638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x14ac:dyDescent="0.2">
      <c r="A130" s="10" t="s">
        <v>122</v>
      </c>
      <c r="B130" s="639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x14ac:dyDescent="0.2">
      <c r="A131" s="10" t="s">
        <v>177</v>
      </c>
      <c r="B131" s="639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 x14ac:dyDescent="0.2">
      <c r="A132" s="10" t="s">
        <v>123</v>
      </c>
      <c r="B132" s="639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 x14ac:dyDescent="0.2">
      <c r="A133" s="10" t="s">
        <v>325</v>
      </c>
      <c r="B133" s="640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x14ac:dyDescent="0.2">
      <c r="A134" s="10" t="s">
        <v>125</v>
      </c>
      <c r="B134" s="639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x14ac:dyDescent="0.2">
      <c r="A135" s="3" t="s">
        <v>250</v>
      </c>
      <c r="B135" s="638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x14ac:dyDescent="0.2">
      <c r="A136" s="8" t="s">
        <v>251</v>
      </c>
      <c r="B136" s="638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x14ac:dyDescent="0.2">
      <c r="A137" s="8" t="s">
        <v>252</v>
      </c>
      <c r="B137" s="638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x14ac:dyDescent="0.2">
      <c r="A138" s="10" t="s">
        <v>329</v>
      </c>
      <c r="B138" s="640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x14ac:dyDescent="0.2">
      <c r="A139" s="155" t="s">
        <v>282</v>
      </c>
      <c r="B139" s="641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 x14ac:dyDescent="0.2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 x14ac:dyDescent="0.2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 x14ac:dyDescent="0.2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 x14ac:dyDescent="0.25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 x14ac:dyDescent="0.25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 x14ac:dyDescent="0.25">
      <c r="A145" s="1100" t="s">
        <v>335</v>
      </c>
      <c r="B145" s="1107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x14ac:dyDescent="0.2">
      <c r="A146" s="18" t="s">
        <v>137</v>
      </c>
      <c r="B146" s="637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 x14ac:dyDescent="0.25">
      <c r="A147" s="596" t="s">
        <v>258</v>
      </c>
      <c r="B147" s="642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 x14ac:dyDescent="0.25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 x14ac:dyDescent="0.25">
      <c r="A149" s="1100" t="s">
        <v>259</v>
      </c>
      <c r="B149" s="1101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spans="1:28" ht="13.5" thickBot="1" x14ac:dyDescent="0.25"/>
    <row r="152" spans="1:28" ht="24" thickBot="1" x14ac:dyDescent="0.25">
      <c r="A152" s="1100" t="s">
        <v>65</v>
      </c>
      <c r="B152" s="1101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218" t="s">
        <v>356</v>
      </c>
      <c r="Z152" s="1219"/>
      <c r="AA152" s="399"/>
      <c r="AB152" s="101"/>
    </row>
    <row r="153" spans="1:28" ht="24" thickBot="1" x14ac:dyDescent="0.25">
      <c r="A153" s="1100" t="s">
        <v>77</v>
      </c>
      <c r="B153" s="1101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220"/>
      <c r="Z153" s="1221"/>
      <c r="AA153" s="399"/>
      <c r="AB153" s="101"/>
    </row>
    <row r="156" spans="1:28" ht="45.75" customHeight="1" x14ac:dyDescent="0.2">
      <c r="A156" s="1098" t="s">
        <v>358</v>
      </c>
      <c r="B156" s="1099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 x14ac:dyDescent="0.2">
      <c r="A157" s="1089" t="s">
        <v>271</v>
      </c>
      <c r="B157" s="1090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 x14ac:dyDescent="0.2">
      <c r="A158" s="1097" t="s">
        <v>272</v>
      </c>
      <c r="B158" s="1090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 x14ac:dyDescent="0.2">
      <c r="A159" s="1096" t="s">
        <v>287</v>
      </c>
      <c r="B159" s="1090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 x14ac:dyDescent="0.2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 x14ac:dyDescent="0.2">
      <c r="A161" s="1089" t="s">
        <v>290</v>
      </c>
      <c r="B161" s="1090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 x14ac:dyDescent="0.2">
      <c r="A162" s="1097" t="s">
        <v>291</v>
      </c>
      <c r="B162" s="1090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 x14ac:dyDescent="0.2">
      <c r="A163" s="1095" t="s">
        <v>292</v>
      </c>
      <c r="B163" s="1090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 x14ac:dyDescent="0.2">
      <c r="A164" s="1095" t="s">
        <v>299</v>
      </c>
      <c r="B164" s="1090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 x14ac:dyDescent="0.2">
      <c r="A165" s="1096" t="s">
        <v>302</v>
      </c>
      <c r="B165" s="1090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 x14ac:dyDescent="0.2">
      <c r="A166" s="1245" t="s">
        <v>363</v>
      </c>
      <c r="B166" s="1088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 x14ac:dyDescent="0.2">
      <c r="A167" s="1245" t="s">
        <v>362</v>
      </c>
      <c r="B167" s="1088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 x14ac:dyDescent="0.2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 x14ac:dyDescent="0.2">
      <c r="A169" s="1089" t="s">
        <v>303</v>
      </c>
      <c r="B169" s="1090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x14ac:dyDescent="0.2">
      <c r="A170" s="1091" t="s">
        <v>42</v>
      </c>
      <c r="B170" s="1092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 x14ac:dyDescent="0.25">
      <c r="A171" s="1093" t="s">
        <v>304</v>
      </c>
      <c r="B171" s="1094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 x14ac:dyDescent="0.2">
      <c r="A172" s="1084" t="s">
        <v>306</v>
      </c>
      <c r="B172" s="1084"/>
      <c r="C172" s="19"/>
      <c r="D172" s="19"/>
      <c r="E172" s="146"/>
      <c r="F172" s="146"/>
      <c r="G172" s="1083"/>
      <c r="H172" s="146"/>
      <c r="I172" s="146"/>
      <c r="J172" s="1083"/>
      <c r="K172" s="146"/>
      <c r="L172" s="146"/>
      <c r="M172" s="1083"/>
      <c r="N172" s="146"/>
      <c r="O172" s="146"/>
      <c r="P172" s="1083"/>
      <c r="Q172" s="146"/>
      <c r="R172" s="146"/>
      <c r="S172" s="1083"/>
      <c r="T172" s="146"/>
      <c r="U172" s="146"/>
      <c r="V172" s="1083"/>
      <c r="W172" s="146"/>
      <c r="X172" s="1083">
        <f>SUM(G172:V174)</f>
        <v>0</v>
      </c>
      <c r="Y172" s="24"/>
      <c r="Z172" s="2"/>
      <c r="AA172" s="2"/>
      <c r="AB172" s="14"/>
    </row>
    <row r="173" spans="1:28" ht="15.75" x14ac:dyDescent="0.2">
      <c r="A173" s="1084" t="s">
        <v>312</v>
      </c>
      <c r="B173" s="1084"/>
      <c r="C173" s="19"/>
      <c r="D173" s="19"/>
      <c r="E173" s="146"/>
      <c r="F173" s="146"/>
      <c r="G173" s="1083"/>
      <c r="H173" s="146"/>
      <c r="I173" s="146"/>
      <c r="J173" s="1083"/>
      <c r="K173" s="146"/>
      <c r="L173" s="146"/>
      <c r="M173" s="1083"/>
      <c r="N173" s="146"/>
      <c r="O173" s="146"/>
      <c r="P173" s="1083"/>
      <c r="Q173" s="146"/>
      <c r="R173" s="146"/>
      <c r="S173" s="1083"/>
      <c r="T173" s="146"/>
      <c r="U173" s="146"/>
      <c r="V173" s="1083"/>
      <c r="W173" s="146"/>
      <c r="X173" s="1083"/>
      <c r="Y173" s="24"/>
      <c r="Z173" s="2"/>
      <c r="AA173" s="2"/>
      <c r="AB173" s="14"/>
    </row>
    <row r="174" spans="1:28" ht="15.75" x14ac:dyDescent="0.2">
      <c r="A174" s="1084" t="s">
        <v>315</v>
      </c>
      <c r="B174" s="1084"/>
      <c r="C174" s="19"/>
      <c r="D174" s="19"/>
      <c r="E174" s="146"/>
      <c r="F174" s="146"/>
      <c r="G174" s="1083"/>
      <c r="H174" s="146"/>
      <c r="I174" s="146"/>
      <c r="J174" s="1083"/>
      <c r="K174" s="146"/>
      <c r="L174" s="146"/>
      <c r="M174" s="1083"/>
      <c r="N174" s="146"/>
      <c r="O174" s="146"/>
      <c r="P174" s="1083"/>
      <c r="Q174" s="146"/>
      <c r="R174" s="146"/>
      <c r="S174" s="1083"/>
      <c r="T174" s="146"/>
      <c r="U174" s="146"/>
      <c r="V174" s="1083"/>
      <c r="W174" s="146"/>
      <c r="X174" s="1083"/>
      <c r="Y174" s="24"/>
      <c r="Z174" s="2"/>
      <c r="AA174" s="2"/>
      <c r="AB174" s="14"/>
    </row>
    <row r="175" spans="1:28" ht="15.75" x14ac:dyDescent="0.2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 x14ac:dyDescent="0.2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spans="1:28" ht="18" customHeight="1" x14ac:dyDescent="0.2"/>
    <row r="178" spans="1:28" ht="45.75" customHeight="1" x14ac:dyDescent="0.2">
      <c r="A178" s="1098" t="s">
        <v>357</v>
      </c>
      <c r="B178" s="1099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 x14ac:dyDescent="0.2">
      <c r="A179" s="1089" t="s">
        <v>271</v>
      </c>
      <c r="B179" s="1090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 x14ac:dyDescent="0.2">
      <c r="A180" s="1097" t="s">
        <v>272</v>
      </c>
      <c r="B180" s="1090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 x14ac:dyDescent="0.2">
      <c r="A181" s="1096" t="s">
        <v>287</v>
      </c>
      <c r="B181" s="1090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 x14ac:dyDescent="0.2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 x14ac:dyDescent="0.2">
      <c r="A183" s="1089" t="s">
        <v>290</v>
      </c>
      <c r="B183" s="1090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 x14ac:dyDescent="0.2">
      <c r="A184" s="1097" t="s">
        <v>291</v>
      </c>
      <c r="B184" s="1090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 x14ac:dyDescent="0.2">
      <c r="A185" s="1095" t="s">
        <v>292</v>
      </c>
      <c r="B185" s="1090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 x14ac:dyDescent="0.2">
      <c r="A186" s="1095" t="s">
        <v>299</v>
      </c>
      <c r="B186" s="1090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 x14ac:dyDescent="0.2">
      <c r="A187" s="1096" t="s">
        <v>302</v>
      </c>
      <c r="B187" s="1090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 x14ac:dyDescent="0.2">
      <c r="A188" s="1245" t="s">
        <v>364</v>
      </c>
      <c r="B188" s="1088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 x14ac:dyDescent="0.2">
      <c r="A189" s="1245" t="s">
        <v>362</v>
      </c>
      <c r="B189" s="1088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 x14ac:dyDescent="0.2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 x14ac:dyDescent="0.2">
      <c r="A191" s="1089" t="s">
        <v>303</v>
      </c>
      <c r="B191" s="1090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x14ac:dyDescent="0.2">
      <c r="A192" s="1091" t="s">
        <v>42</v>
      </c>
      <c r="B192" s="1092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 x14ac:dyDescent="0.25">
      <c r="A193" s="1093" t="s">
        <v>304</v>
      </c>
      <c r="B193" s="1094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 x14ac:dyDescent="0.2">
      <c r="A194" s="1084" t="s">
        <v>306</v>
      </c>
      <c r="B194" s="1084"/>
      <c r="C194" s="19"/>
      <c r="D194" s="19"/>
      <c r="E194" s="146"/>
      <c r="F194" s="146"/>
      <c r="G194" s="1083"/>
      <c r="H194" s="146"/>
      <c r="I194" s="146"/>
      <c r="J194" s="1083"/>
      <c r="K194" s="146"/>
      <c r="L194" s="146"/>
      <c r="M194" s="1083"/>
      <c r="N194" s="146"/>
      <c r="O194" s="146"/>
      <c r="P194" s="1083"/>
      <c r="Q194" s="146"/>
      <c r="R194" s="146"/>
      <c r="S194" s="1083"/>
      <c r="T194" s="146"/>
      <c r="U194" s="146"/>
      <c r="V194" s="1083"/>
      <c r="W194" s="146"/>
      <c r="X194" s="1083">
        <f>SUM(G194:V196)</f>
        <v>0</v>
      </c>
      <c r="Y194" s="24"/>
      <c r="Z194" s="2"/>
      <c r="AA194" s="2"/>
      <c r="AB194" s="14"/>
    </row>
    <row r="195" spans="1:28" ht="15.75" x14ac:dyDescent="0.2">
      <c r="A195" s="1084" t="s">
        <v>312</v>
      </c>
      <c r="B195" s="1084"/>
      <c r="C195" s="19"/>
      <c r="D195" s="19"/>
      <c r="E195" s="146"/>
      <c r="F195" s="146"/>
      <c r="G195" s="1083"/>
      <c r="H195" s="146"/>
      <c r="I195" s="146"/>
      <c r="J195" s="1083"/>
      <c r="K195" s="146"/>
      <c r="L195" s="146"/>
      <c r="M195" s="1083"/>
      <c r="N195" s="146"/>
      <c r="O195" s="146"/>
      <c r="P195" s="1083"/>
      <c r="Q195" s="146"/>
      <c r="R195" s="146"/>
      <c r="S195" s="1083"/>
      <c r="T195" s="146"/>
      <c r="U195" s="146"/>
      <c r="V195" s="1083"/>
      <c r="W195" s="146"/>
      <c r="X195" s="1083"/>
      <c r="Y195" s="24"/>
      <c r="Z195" s="2"/>
      <c r="AA195" s="2"/>
      <c r="AB195" s="14"/>
    </row>
    <row r="196" spans="1:28" ht="15.75" x14ac:dyDescent="0.2">
      <c r="A196" s="1084" t="s">
        <v>315</v>
      </c>
      <c r="B196" s="1084"/>
      <c r="C196" s="19"/>
      <c r="D196" s="19"/>
      <c r="E196" s="146"/>
      <c r="F196" s="146"/>
      <c r="G196" s="1083"/>
      <c r="H196" s="146"/>
      <c r="I196" s="146"/>
      <c r="J196" s="1083"/>
      <c r="K196" s="146"/>
      <c r="L196" s="146"/>
      <c r="M196" s="1083"/>
      <c r="N196" s="146"/>
      <c r="O196" s="146"/>
      <c r="P196" s="1083"/>
      <c r="Q196" s="146"/>
      <c r="R196" s="146"/>
      <c r="S196" s="1083"/>
      <c r="T196" s="146"/>
      <c r="U196" s="146"/>
      <c r="V196" s="1083"/>
      <c r="W196" s="146"/>
      <c r="X196" s="1083"/>
      <c r="Y196" s="24"/>
      <c r="Z196" s="2"/>
      <c r="AA196" s="2"/>
      <c r="AB196" s="14"/>
    </row>
  </sheetData>
  <mergeCells count="101"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62:B62"/>
    <mergeCell ref="A60:B60"/>
    <mergeCell ref="A25:B25"/>
    <mergeCell ref="A6:B6"/>
    <mergeCell ref="A46:B46"/>
    <mergeCell ref="A47:B47"/>
    <mergeCell ref="A53:B53"/>
    <mergeCell ref="A61:B61"/>
    <mergeCell ref="AA2:AA4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1:B161"/>
    <mergeCell ref="A162:B162"/>
    <mergeCell ref="A152:B152"/>
    <mergeCell ref="A153:B153"/>
    <mergeCell ref="A120:B120"/>
    <mergeCell ref="M172:M174"/>
    <mergeCell ref="G172:G174"/>
    <mergeCell ref="A164:B164"/>
    <mergeCell ref="A165:B165"/>
    <mergeCell ref="V172:V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81:B181"/>
    <mergeCell ref="A179:B179"/>
    <mergeCell ref="A180:B180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72:X174"/>
    <mergeCell ref="A169:B169"/>
    <mergeCell ref="P172:P174"/>
    <mergeCell ref="S172:S174"/>
    <mergeCell ref="A174:B174"/>
  </mergeCells>
  <phoneticPr fontId="26" type="noConversion"/>
  <hyperlinks>
    <hyperlink ref="B125" r:id="rId1"/>
    <hyperlink ref="B126" r:id="rId2"/>
    <hyperlink ref="B127" r:id="rId3"/>
    <hyperlink ref="B128" r:id="rId4"/>
    <hyperlink ref="B129" r:id="rId5"/>
    <hyperlink ref="B130" r:id="rId6"/>
    <hyperlink ref="B131" r:id="rId7"/>
    <hyperlink ref="B132" r:id="rId8"/>
    <hyperlink ref="B133" r:id="rId9"/>
    <hyperlink ref="B134" r:id="rId10"/>
    <hyperlink ref="B135" r:id="rId11"/>
    <hyperlink ref="B136" r:id="rId12"/>
    <hyperlink ref="B137" r:id="rId13"/>
    <hyperlink ref="B138" r:id="rId14"/>
    <hyperlink ref="B111" r:id="rId15"/>
    <hyperlink ref="B112" r:id="rId16"/>
    <hyperlink ref="B113" r:id="rId17"/>
    <hyperlink ref="B116" r:id="rId18"/>
    <hyperlink ref="B117" r:id="rId19"/>
    <hyperlink ref="B118" r:id="rId20"/>
    <hyperlink ref="B119" r:id="rId21" display="Vállalati gazdálkodás támogatása SAP rendszerrel "/>
    <hyperlink ref="B147" r:id="rId22"/>
    <hyperlink ref="B115" r:id="rId23" display="Üzleti informatika                       "/>
    <hyperlink ref="B123" r:id="rId24"/>
    <hyperlink ref="B122" r:id="rId25"/>
    <hyperlink ref="B140" r:id="rId26" display="Költségelszámolás"/>
    <hyperlink ref="B103" r:id="rId27"/>
    <hyperlink ref="B141" r:id="rId28" display="LUDUS vállalati pénzügyi tervezési és döntési játé"/>
    <hyperlink ref="B142" r:id="rId29"/>
    <hyperlink ref="B143" r:id="rId30" display="Piacszabályozás-Fogyasztóvédelem "/>
  </hyperlinks>
  <pageMargins left="0.19685039370078741" right="0.19685039370078741" top="0.19685039370078741" bottom="0.19685039370078741" header="0.19685039370078741" footer="0.19685039370078741"/>
  <pageSetup scale="50" fitToHeight="0" orientation="landscape" r:id="rId31"/>
  <headerFooter alignWithMargins="0"/>
  <rowBreaks count="4" manualBreakCount="4">
    <brk id="44" max="16383" man="1"/>
    <brk id="81" max="16383" man="1"/>
    <brk id="119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Új PSZ operatív tanterv</vt:lpstr>
      <vt:lpstr>Mintatanterv</vt:lpstr>
      <vt:lpstr>Információk</vt:lpstr>
      <vt:lpstr>Eredeti</vt:lpstr>
      <vt:lpstr>Eredeti!Nyomtatási_cím</vt:lpstr>
      <vt:lpstr>'Új PSZ operatív tanterv'!Nyomtatási_cím</vt:lpstr>
      <vt:lpstr>Információk!Nyomtatási_terület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2012-07-10T14:39:54Z</cp:lastPrinted>
  <dcterms:created xsi:type="dcterms:W3CDTF">2006-03-16T06:37:00Z</dcterms:created>
  <dcterms:modified xsi:type="dcterms:W3CDTF">2020-01-08T08:59:44Z</dcterms:modified>
</cp:coreProperties>
</file>