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789"/>
  </bookViews>
  <sheets>
    <sheet name="Mintatanterv" sheetId="11" r:id="rId1"/>
    <sheet name="Új PSZ operatív tanterv" sheetId="10" state="hidden" r:id="rId2"/>
    <sheet name="Megjegyzések" sheetId="13" r:id="rId3"/>
    <sheet name="Eredeti" sheetId="14" state="hidden" r:id="rId4"/>
  </sheets>
  <definedNames>
    <definedName name="_xlnm.Print_Titles" localSheetId="3">Eredeti!$1:$4</definedName>
    <definedName name="_xlnm.Print_Titles" localSheetId="1">'Új PSZ operatív tanterv'!$1:$4</definedName>
    <definedName name="_xlnm.Print_Area" localSheetId="2">Megjegyzések!$A$1:$A$41</definedName>
    <definedName name="_xlnm.Print_Area" localSheetId="0">Mintatanterv!$A$1:$Z$117</definedName>
  </definedNames>
  <calcPr calcId="162913"/>
  <customWorkbookViews>
    <customWorkbookView name="Corvinus - Egyéni nézet" guid="{8E2701A8-13FB-459A-B489-4C37F2C712F8}" mergeInterval="0" personalView="1" maximized="1" xWindow="1" yWindow="1" windowWidth="1276" windowHeight="580" activeSheetId="3"/>
  </customWorkbookViews>
</workbook>
</file>

<file path=xl/calcChain.xml><?xml version="1.0" encoding="utf-8"?>
<calcChain xmlns="http://schemas.openxmlformats.org/spreadsheetml/2006/main">
  <c r="X87" i="11" l="1"/>
  <c r="X116" i="11"/>
  <c r="X65" i="11"/>
  <c r="W66" i="11"/>
  <c r="V67" i="11"/>
  <c r="V66" i="11" s="1"/>
  <c r="S66" i="11"/>
  <c r="G7" i="11" l="1"/>
  <c r="X48" i="11" l="1"/>
  <c r="X47" i="11"/>
  <c r="P25" i="11"/>
  <c r="G25" i="11"/>
  <c r="G5" i="11" s="1"/>
  <c r="G106" i="11"/>
  <c r="J7" i="11"/>
  <c r="J25" i="11"/>
  <c r="M7" i="11"/>
  <c r="M25" i="11"/>
  <c r="P7" i="11"/>
  <c r="S7" i="11"/>
  <c r="S25" i="11"/>
  <c r="V7" i="11"/>
  <c r="V25" i="11"/>
  <c r="W7" i="11"/>
  <c r="W25" i="11"/>
  <c r="X7" i="11"/>
  <c r="M46" i="11"/>
  <c r="G46" i="11"/>
  <c r="J5" i="14"/>
  <c r="X6" i="14"/>
  <c r="G7" i="14"/>
  <c r="J7" i="14"/>
  <c r="X7" i="14" s="1"/>
  <c r="M7" i="14"/>
  <c r="P7" i="14"/>
  <c r="S7" i="14"/>
  <c r="S153" i="14" s="1"/>
  <c r="V7" i="14"/>
  <c r="V5" i="14" s="1"/>
  <c r="X8" i="14"/>
  <c r="X11" i="14"/>
  <c r="X12" i="14"/>
  <c r="X14" i="14"/>
  <c r="X16" i="14"/>
  <c r="X18" i="14"/>
  <c r="X19" i="14"/>
  <c r="X20" i="14"/>
  <c r="X21" i="14"/>
  <c r="X22" i="14"/>
  <c r="X23" i="14"/>
  <c r="X24" i="14"/>
  <c r="X25" i="14"/>
  <c r="G26" i="14"/>
  <c r="G5" i="14"/>
  <c r="M26" i="14"/>
  <c r="P26" i="14"/>
  <c r="S26" i="14"/>
  <c r="S5" i="14" s="1"/>
  <c r="X5" i="14" s="1"/>
  <c r="V26" i="14"/>
  <c r="G45" i="14"/>
  <c r="M45" i="14"/>
  <c r="X45" i="14" s="1"/>
  <c r="X46" i="14"/>
  <c r="X47" i="14"/>
  <c r="X60" i="14"/>
  <c r="G62" i="14"/>
  <c r="G61" i="14" s="1"/>
  <c r="J62" i="14"/>
  <c r="J61" i="14"/>
  <c r="J99" i="14"/>
  <c r="X99" i="14" s="1"/>
  <c r="M62" i="14"/>
  <c r="M61" i="14"/>
  <c r="M152" i="14"/>
  <c r="P62" i="14"/>
  <c r="P61" i="14" s="1"/>
  <c r="P152" i="14" s="1"/>
  <c r="S63" i="14"/>
  <c r="S62" i="14"/>
  <c r="S61" i="14" s="1"/>
  <c r="S152" i="14" s="1"/>
  <c r="S99" i="14"/>
  <c r="V63" i="14"/>
  <c r="V62" i="14" s="1"/>
  <c r="V61" i="14" s="1"/>
  <c r="X71" i="14"/>
  <c r="J82" i="14"/>
  <c r="M82" i="14"/>
  <c r="X82" i="14" s="1"/>
  <c r="P82" i="14"/>
  <c r="P153" i="14" s="1"/>
  <c r="S83" i="14"/>
  <c r="S82" i="14"/>
  <c r="V83" i="14"/>
  <c r="V82" i="14"/>
  <c r="G99" i="14"/>
  <c r="V99" i="14"/>
  <c r="X101" i="14"/>
  <c r="I152" i="14"/>
  <c r="L152" i="14"/>
  <c r="O152" i="14"/>
  <c r="R152" i="14"/>
  <c r="U152" i="14"/>
  <c r="I153" i="14"/>
  <c r="L153" i="14"/>
  <c r="O153" i="14"/>
  <c r="R153" i="14"/>
  <c r="U153" i="14"/>
  <c r="G157" i="14"/>
  <c r="J157" i="14"/>
  <c r="X157" i="14" s="1"/>
  <c r="M157" i="14"/>
  <c r="P157" i="14"/>
  <c r="S157" i="14"/>
  <c r="V158" i="14"/>
  <c r="V157" i="14"/>
  <c r="V156" i="14" s="1"/>
  <c r="X159" i="14"/>
  <c r="G162" i="14"/>
  <c r="J162" i="14"/>
  <c r="J161" i="14" s="1"/>
  <c r="X161" i="14" s="1"/>
  <c r="J165" i="14"/>
  <c r="M162" i="14"/>
  <c r="M161" i="14"/>
  <c r="P162" i="14"/>
  <c r="S162" i="14"/>
  <c r="V162" i="14"/>
  <c r="V161" i="14"/>
  <c r="X163" i="14"/>
  <c r="X164" i="14"/>
  <c r="G165" i="14"/>
  <c r="X165" i="14"/>
  <c r="M165" i="14"/>
  <c r="P165" i="14"/>
  <c r="P161" i="14"/>
  <c r="P156" i="14" s="1"/>
  <c r="S165" i="14"/>
  <c r="S161" i="14" s="1"/>
  <c r="S156" i="14" s="1"/>
  <c r="V165" i="14"/>
  <c r="X166" i="14"/>
  <c r="X167" i="14"/>
  <c r="G169" i="14"/>
  <c r="M169" i="14"/>
  <c r="P169" i="14"/>
  <c r="S169" i="14"/>
  <c r="X170" i="14"/>
  <c r="J171" i="14"/>
  <c r="J169" i="14" s="1"/>
  <c r="X169" i="14" s="1"/>
  <c r="V171" i="14"/>
  <c r="V169" i="14"/>
  <c r="X172" i="14"/>
  <c r="G179" i="14"/>
  <c r="J179" i="14"/>
  <c r="M179" i="14"/>
  <c r="P179" i="14"/>
  <c r="P178" i="14" s="1"/>
  <c r="S179" i="14"/>
  <c r="V180" i="14"/>
  <c r="V179" i="14"/>
  <c r="X181" i="14"/>
  <c r="G184" i="14"/>
  <c r="J184" i="14"/>
  <c r="X184" i="14"/>
  <c r="M184" i="14"/>
  <c r="P184" i="14"/>
  <c r="P183" i="14"/>
  <c r="S184" i="14"/>
  <c r="V184" i="14"/>
  <c r="V183" i="14"/>
  <c r="V178" i="14" s="1"/>
  <c r="X185" i="14"/>
  <c r="X186" i="14"/>
  <c r="G187" i="14"/>
  <c r="X187" i="14" s="1"/>
  <c r="J187" i="14"/>
  <c r="J183" i="14" s="1"/>
  <c r="M187" i="14"/>
  <c r="M183" i="14" s="1"/>
  <c r="M178" i="14" s="1"/>
  <c r="P187" i="14"/>
  <c r="S187" i="14"/>
  <c r="S183" i="14" s="1"/>
  <c r="S178" i="14" s="1"/>
  <c r="V187" i="14"/>
  <c r="X188" i="14"/>
  <c r="X189" i="14"/>
  <c r="G191" i="14"/>
  <c r="M191" i="14"/>
  <c r="P191" i="14"/>
  <c r="X192" i="14"/>
  <c r="J193" i="14"/>
  <c r="J191" i="14"/>
  <c r="S193" i="14"/>
  <c r="S191" i="14"/>
  <c r="V193" i="14"/>
  <c r="V191" i="14"/>
  <c r="X191" i="14" s="1"/>
  <c r="X194" i="14"/>
  <c r="X108" i="11"/>
  <c r="X106" i="11" s="1"/>
  <c r="X6" i="11"/>
  <c r="X24" i="11"/>
  <c r="G45" i="11"/>
  <c r="M45" i="11"/>
  <c r="S67" i="11"/>
  <c r="V65" i="11"/>
  <c r="X77" i="11"/>
  <c r="S88" i="11"/>
  <c r="S87" i="11" s="1"/>
  <c r="V88" i="11"/>
  <c r="V87" i="11" s="1"/>
  <c r="J106" i="11"/>
  <c r="S106" i="11"/>
  <c r="V106" i="11"/>
  <c r="I116" i="11"/>
  <c r="L116" i="11"/>
  <c r="O116" i="11"/>
  <c r="R116" i="11"/>
  <c r="U116" i="11"/>
  <c r="I117" i="11"/>
  <c r="L117" i="11"/>
  <c r="O117" i="11"/>
  <c r="R117" i="11"/>
  <c r="U117" i="11"/>
  <c r="V63" i="10"/>
  <c r="V62" i="10"/>
  <c r="V61" i="10"/>
  <c r="V26" i="10"/>
  <c r="V83" i="10"/>
  <c r="V82" i="10"/>
  <c r="V7" i="10"/>
  <c r="V152" i="10" s="1"/>
  <c r="V99" i="10"/>
  <c r="S83" i="10"/>
  <c r="S82" i="10"/>
  <c r="S153" i="10" s="1"/>
  <c r="J82" i="10"/>
  <c r="X82" i="10" s="1"/>
  <c r="M82" i="10"/>
  <c r="P82" i="10"/>
  <c r="X164" i="10"/>
  <c r="X163" i="10"/>
  <c r="V171" i="10"/>
  <c r="V169" i="10"/>
  <c r="J171" i="10"/>
  <c r="X171" i="10" s="1"/>
  <c r="X170" i="10"/>
  <c r="X192" i="10"/>
  <c r="V165" i="10"/>
  <c r="S165" i="10"/>
  <c r="P165" i="10"/>
  <c r="M165" i="10"/>
  <c r="J165" i="10"/>
  <c r="G165" i="10"/>
  <c r="G161" i="10" s="1"/>
  <c r="X165" i="10"/>
  <c r="V187" i="10"/>
  <c r="S187" i="10"/>
  <c r="P187" i="10"/>
  <c r="M187" i="10"/>
  <c r="X187" i="10" s="1"/>
  <c r="J187" i="10"/>
  <c r="G187" i="10"/>
  <c r="J193" i="10"/>
  <c r="J191" i="10" s="1"/>
  <c r="X191" i="10" s="1"/>
  <c r="S193" i="10"/>
  <c r="V193" i="10"/>
  <c r="V191" i="10"/>
  <c r="G191" i="10"/>
  <c r="M191" i="10"/>
  <c r="P191" i="10"/>
  <c r="S191" i="10"/>
  <c r="X189" i="10"/>
  <c r="X71" i="10"/>
  <c r="S63" i="10"/>
  <c r="X63" i="10"/>
  <c r="X172" i="10"/>
  <c r="X194" i="10"/>
  <c r="X188" i="10"/>
  <c r="X186" i="10"/>
  <c r="X185" i="10"/>
  <c r="G184" i="10"/>
  <c r="G183" i="10"/>
  <c r="J184" i="10"/>
  <c r="J183" i="10" s="1"/>
  <c r="X183" i="10" s="1"/>
  <c r="M184" i="10"/>
  <c r="M183" i="10"/>
  <c r="M179" i="10"/>
  <c r="P184" i="10"/>
  <c r="P183" i="10"/>
  <c r="P179" i="10"/>
  <c r="P178" i="10" s="1"/>
  <c r="S184" i="10"/>
  <c r="S183" i="10"/>
  <c r="S179" i="10"/>
  <c r="S178" i="10" s="1"/>
  <c r="V184" i="10"/>
  <c r="V183" i="10" s="1"/>
  <c r="X181" i="10"/>
  <c r="V180" i="10"/>
  <c r="X180" i="10" s="1"/>
  <c r="G179" i="10"/>
  <c r="J179" i="10"/>
  <c r="X179" i="10" s="1"/>
  <c r="S169" i="10"/>
  <c r="P169" i="10"/>
  <c r="M169" i="10"/>
  <c r="G169" i="10"/>
  <c r="G157" i="10"/>
  <c r="G162" i="10"/>
  <c r="J157" i="10"/>
  <c r="J162" i="10"/>
  <c r="X162" i="10" s="1"/>
  <c r="J161" i="10"/>
  <c r="J156" i="10" s="1"/>
  <c r="M157" i="10"/>
  <c r="M156" i="10" s="1"/>
  <c r="M162" i="10"/>
  <c r="M161" i="10"/>
  <c r="P157" i="10"/>
  <c r="P162" i="10"/>
  <c r="P161" i="10"/>
  <c r="P156" i="10" s="1"/>
  <c r="S157" i="10"/>
  <c r="S162" i="10"/>
  <c r="S161" i="10" s="1"/>
  <c r="S156" i="10" s="1"/>
  <c r="V158" i="10"/>
  <c r="V157" i="10" s="1"/>
  <c r="V156" i="10" s="1"/>
  <c r="V162" i="10"/>
  <c r="V161" i="10"/>
  <c r="S7" i="10"/>
  <c r="S26" i="10"/>
  <c r="S99" i="10"/>
  <c r="X99" i="10" s="1"/>
  <c r="P7" i="10"/>
  <c r="P153" i="10" s="1"/>
  <c r="P26" i="10"/>
  <c r="G26" i="10"/>
  <c r="G5" i="10"/>
  <c r="J5" i="10"/>
  <c r="M7" i="10"/>
  <c r="M153" i="10" s="1"/>
  <c r="M152" i="10"/>
  <c r="M26" i="10"/>
  <c r="S5" i="10"/>
  <c r="G7" i="10"/>
  <c r="G153" i="10" s="1"/>
  <c r="G99" i="10"/>
  <c r="I153" i="10"/>
  <c r="J7" i="10"/>
  <c r="J153" i="10" s="1"/>
  <c r="J99" i="10"/>
  <c r="L153" i="10"/>
  <c r="O153" i="10"/>
  <c r="R153" i="10"/>
  <c r="U153" i="10"/>
  <c r="P62" i="10"/>
  <c r="P61" i="10"/>
  <c r="M62" i="10"/>
  <c r="J62" i="10"/>
  <c r="J61" i="10"/>
  <c r="G62" i="10"/>
  <c r="G61" i="10" s="1"/>
  <c r="X61" i="10" s="1"/>
  <c r="X167" i="10"/>
  <c r="X166" i="10"/>
  <c r="X159" i="10"/>
  <c r="X101" i="10"/>
  <c r="I152" i="10"/>
  <c r="L152" i="10"/>
  <c r="O152" i="10"/>
  <c r="R152" i="10"/>
  <c r="U152" i="10"/>
  <c r="X47" i="10"/>
  <c r="X60" i="10"/>
  <c r="X22" i="10"/>
  <c r="X6" i="10"/>
  <c r="X25" i="10"/>
  <c r="X46" i="10"/>
  <c r="G45" i="10"/>
  <c r="M45" i="10"/>
  <c r="X45" i="10" s="1"/>
  <c r="X24" i="10"/>
  <c r="X23" i="10"/>
  <c r="X21" i="10"/>
  <c r="X20" i="10"/>
  <c r="X19" i="10"/>
  <c r="X18" i="10"/>
  <c r="X16" i="10"/>
  <c r="X14" i="10"/>
  <c r="X12" i="10"/>
  <c r="X11" i="10"/>
  <c r="X8" i="10"/>
  <c r="V179" i="10"/>
  <c r="V178" i="10" s="1"/>
  <c r="M61" i="10"/>
  <c r="G161" i="14"/>
  <c r="G156" i="14"/>
  <c r="P5" i="14"/>
  <c r="M5" i="14"/>
  <c r="G183" i="14"/>
  <c r="G178" i="14" s="1"/>
  <c r="X63" i="14"/>
  <c r="G153" i="14"/>
  <c r="X180" i="14"/>
  <c r="M153" i="14"/>
  <c r="X193" i="14"/>
  <c r="X162" i="14"/>
  <c r="M5" i="10"/>
  <c r="M156" i="14"/>
  <c r="M178" i="10"/>
  <c r="S62" i="10"/>
  <c r="X62" i="10" s="1"/>
  <c r="X158" i="10"/>
  <c r="J169" i="10"/>
  <c r="X169" i="10"/>
  <c r="X179" i="14"/>
  <c r="X7" i="10"/>
  <c r="X26" i="10"/>
  <c r="G178" i="10"/>
  <c r="X158" i="14"/>
  <c r="X193" i="10"/>
  <c r="S61" i="10"/>
  <c r="S152" i="10" s="1"/>
  <c r="P117" i="11" l="1"/>
  <c r="M5" i="11"/>
  <c r="G117" i="11"/>
  <c r="M116" i="11"/>
  <c r="V5" i="11"/>
  <c r="W5" i="11"/>
  <c r="M117" i="11"/>
  <c r="V117" i="11"/>
  <c r="J5" i="11"/>
  <c r="P5" i="11"/>
  <c r="X25" i="11"/>
  <c r="X66" i="11"/>
  <c r="S65" i="11"/>
  <c r="X157" i="10"/>
  <c r="X61" i="14"/>
  <c r="G152" i="14"/>
  <c r="X178" i="14"/>
  <c r="J178" i="14"/>
  <c r="X183" i="14"/>
  <c r="X156" i="14"/>
  <c r="X161" i="10"/>
  <c r="G156" i="10"/>
  <c r="X156" i="10" s="1"/>
  <c r="S117" i="11"/>
  <c r="J152" i="10"/>
  <c r="G116" i="11"/>
  <c r="J116" i="11"/>
  <c r="V152" i="14"/>
  <c r="V5" i="10"/>
  <c r="X5" i="10" s="1"/>
  <c r="P116" i="11"/>
  <c r="V153" i="10"/>
  <c r="X153" i="10" s="1"/>
  <c r="X62" i="14"/>
  <c r="G152" i="10"/>
  <c r="X171" i="14"/>
  <c r="J153" i="14"/>
  <c r="P5" i="10"/>
  <c r="J178" i="10"/>
  <c r="X178" i="10" s="1"/>
  <c r="S5" i="11"/>
  <c r="J117" i="11"/>
  <c r="J152" i="14"/>
  <c r="X67" i="11"/>
  <c r="S116" i="11"/>
  <c r="X26" i="14"/>
  <c r="X184" i="10"/>
  <c r="P152" i="10"/>
  <c r="V116" i="11"/>
  <c r="J156" i="14"/>
  <c r="V153" i="14"/>
  <c r="X5" i="11" l="1"/>
  <c r="X117" i="11"/>
  <c r="X152" i="14"/>
  <c r="X153" i="14"/>
  <c r="X152" i="10"/>
</calcChain>
</file>

<file path=xl/sharedStrings.xml><?xml version="1.0" encoding="utf-8"?>
<sst xmlns="http://schemas.openxmlformats.org/spreadsheetml/2006/main" count="2315" uniqueCount="574">
  <si>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</si>
  <si>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</si>
  <si>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</si>
  <si>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</si>
  <si>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</si>
  <si>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</si>
  <si>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</si>
  <si>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</si>
  <si>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</si>
  <si>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</si>
  <si>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</si>
  <si>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</si>
  <si>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</si>
  <si>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</si>
  <si>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</si>
  <si>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</si>
  <si>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</si>
  <si>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</si>
  <si>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</si>
  <si>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</si>
  <si>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</si>
  <si>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</si>
  <si>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</si>
  <si>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</si>
  <si>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</si>
  <si>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</si>
  <si>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</si>
  <si>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</si>
  <si>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</si>
  <si>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</si>
  <si>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</si>
  <si>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</si>
  <si>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</si>
  <si>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</si>
  <si>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</si>
  <si>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</si>
  <si>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</si>
  <si>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</si>
  <si>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</si>
  <si>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</si>
  <si>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</si>
  <si>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</si>
  <si>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</si>
  <si>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</si>
  <si>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</si>
  <si>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</si>
  <si>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</si>
  <si>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</si>
  <si>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</si>
  <si>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</si>
  <si>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</si>
  <si>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</si>
  <si>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</si>
  <si>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</si>
  <si>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</si>
  <si>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</si>
  <si>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</si>
  <si>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</si>
  <si>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</si>
  <si>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</si>
  <si>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</si>
  <si>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</si>
  <si>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</si>
  <si>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</si>
  <si>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</si>
  <si>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</si>
  <si>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</si>
  <si>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</si>
  <si>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</si>
  <si>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</si>
  <si>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</si>
  <si>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</si>
  <si>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</si>
  <si>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</si>
  <si>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</si>
  <si>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</si>
  <si>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</si>
  <si>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</si>
  <si>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</si>
  <si>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</si>
  <si>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</si>
  <si>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</si>
  <si>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</si>
  <si>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</si>
  <si>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</si>
  <si>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</si>
  <si>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</si>
  <si>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</si>
  <si>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</si>
  <si>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</si>
  <si>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</si>
  <si>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</si>
  <si>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</si>
  <si>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</si>
  <si>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</si>
  <si>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</si>
  <si>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</si>
  <si>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</si>
  <si>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</si>
  <si>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</si>
  <si>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</si>
  <si>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</si>
  <si>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</si>
  <si>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</si>
  <si>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</si>
  <si>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</si>
  <si>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</si>
  <si>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</si>
  <si>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</si>
  <si>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</si>
  <si>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</si>
  <si>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</si>
  <si>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</si>
  <si>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</si>
  <si>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</si>
  <si>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</si>
  <si>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</si>
  <si>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</si>
  <si>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</si>
  <si>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</si>
  <si>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</si>
  <si>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</si>
  <si>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</si>
  <si>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</si>
  <si>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</si>
  <si>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</si>
  <si>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</si>
  <si>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</si>
  <si>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</si>
  <si>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</si>
  <si>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</si>
  <si>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</si>
  <si>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</si>
  <si>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</si>
  <si>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</si>
  <si>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</si>
  <si>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</si>
  <si>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</si>
  <si>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</si>
  <si>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</si>
  <si>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</si>
  <si>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</si>
  <si>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</si>
  <si>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</si>
  <si>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</si>
  <si>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</si>
  <si>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</si>
  <si>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</si>
  <si>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</si>
  <si>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</si>
  <si>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</si>
  <si>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</si>
  <si>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</si>
  <si>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</si>
  <si>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</si>
  <si>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</si>
  <si>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</si>
  <si>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</si>
  <si>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</si>
  <si>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</si>
  <si>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</si>
  <si>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</si>
  <si>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</si>
  <si>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</si>
  <si>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</si>
  <si>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</si>
  <si>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</si>
  <si>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</si>
  <si>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</si>
  <si>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</si>
  <si>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</si>
  <si>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</si>
  <si>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</si>
  <si>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</si>
  <si>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</si>
  <si>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</si>
  <si>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</si>
  <si>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</si>
  <si>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</si>
  <si>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</si>
  <si>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</si>
  <si>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</si>
  <si>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</si>
  <si>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</si>
  <si>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</si>
  <si>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</si>
  <si>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</si>
  <si>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</si>
  <si>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</si>
  <si>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</si>
  <si>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</si>
  <si>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</si>
  <si>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</si>
  <si>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</si>
  <si>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</si>
  <si>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</si>
  <si>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</si>
  <si>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</si>
  <si>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</si>
  <si>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</si>
  <si>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</si>
  <si>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</si>
  <si>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</si>
  <si>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</si>
  <si>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</si>
  <si>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</si>
  <si>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</si>
  <si>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</si>
  <si>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</si>
  <si>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</si>
  <si>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</si>
  <si>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</si>
  <si>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</si>
  <si>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</si>
  <si>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</si>
  <si>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</si>
  <si>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</si>
  <si>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</si>
  <si>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</si>
  <si>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</si>
  <si>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</si>
  <si>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</si>
  <si>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</si>
  <si>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</si>
  <si>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</si>
  <si>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</si>
  <si>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</si>
  <si>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</si>
  <si>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</si>
  <si>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</si>
  <si>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</si>
  <si>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</si>
  <si>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</si>
  <si>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</si>
  <si>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</si>
  <si>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</si>
  <si>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</si>
  <si>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</si>
  <si>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</si>
  <si>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</si>
  <si>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</si>
  <si>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</si>
  <si>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</si>
  <si>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</si>
  <si>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</si>
  <si>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</si>
  <si>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</si>
  <si>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</si>
  <si>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</si>
  <si>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</si>
  <si>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</si>
  <si>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</si>
  <si>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</si>
  <si>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</si>
  <si>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</si>
  <si>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</si>
  <si>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</si>
  <si>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</si>
  <si>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</si>
  <si>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</si>
  <si>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</si>
  <si>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</si>
  <si>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</si>
  <si>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</si>
  <si>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</si>
  <si>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</si>
  <si>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</si>
  <si>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</si>
  <si>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</si>
  <si>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</si>
  <si>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</si>
  <si>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</si>
  <si>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</si>
  <si>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</si>
  <si>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</si>
  <si>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</si>
  <si>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</si>
  <si>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</si>
  <si>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</si>
  <si>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</si>
  <si>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</si>
  <si>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</si>
  <si>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</si>
  <si>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</si>
  <si>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</si>
  <si>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</si>
  <si>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</si>
  <si>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</si>
  <si>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</si>
  <si>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</si>
  <si>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</si>
  <si>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</si>
  <si>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</si>
  <si>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</si>
  <si>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</si>
  <si>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</si>
  <si>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</si>
  <si>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</si>
  <si>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</si>
  <si>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</si>
  <si>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</si>
  <si>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</si>
  <si>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</si>
  <si>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</si>
  <si>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</si>
  <si>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</si>
  <si>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</si>
  <si>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</si>
  <si>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</si>
  <si>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</si>
  <si>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</si>
  <si>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</si>
  <si>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</si>
  <si>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</si>
  <si>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</si>
  <si>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</si>
  <si>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</si>
  <si>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</si>
  <si>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</si>
  <si>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</si>
  <si>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</si>
  <si>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</si>
  <si>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</si>
  <si>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</si>
  <si>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</si>
  <si>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</si>
  <si>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</si>
  <si>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</si>
  <si>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</si>
  <si>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</si>
  <si>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</si>
  <si>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</si>
  <si>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</si>
  <si>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</si>
  <si>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</si>
  <si>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</si>
  <si>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</si>
  <si>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</si>
  <si>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</si>
  <si>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</si>
  <si>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</si>
  <si>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</si>
  <si>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</si>
  <si>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</si>
  <si>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</si>
  <si>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</si>
  <si>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strike/>
        <u/>
        <sz val="10"/>
        <color indexed="10"/>
        <rFont val="Arial"/>
        <family val="2"/>
        <charset val="238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</si>
  <si>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</si>
  <si>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</si>
  <si>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</si>
  <si>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</si>
  <si>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  <charset val="238"/>
      </rPr>
      <t>és Pénzügyi számvitel I.</t>
    </r>
  </si>
  <si>
    <r>
      <t>Számvitel alapjai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</si>
  <si>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  <charset val="238"/>
      </rPr>
      <t>Pénzügyi számvitel II.</t>
    </r>
  </si>
  <si>
    <r>
      <t xml:space="preserve">Pénzügyi számvitel II. és </t>
    </r>
    <r>
      <rPr>
        <sz val="10"/>
        <rFont val="Arial"/>
        <family val="2"/>
        <charset val="238"/>
      </rPr>
      <t>Pénzügyi-számviteli infiormatika I.</t>
    </r>
  </si>
  <si>
    <r>
      <t>Számvitel alapjai</t>
    </r>
    <r>
      <rPr>
        <sz val="10"/>
        <color indexed="10"/>
        <rFont val="Arial"/>
        <family val="2"/>
        <charset val="238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</si>
  <si>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</si>
  <si>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</si>
  <si>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</si>
  <si>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</si>
  <si>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</si>
  <si>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</si>
  <si>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</si>
  <si>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</si>
  <si>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</si>
  <si>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</si>
  <si>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  <charset val="238"/>
      </rPr>
      <t xml:space="preserve"> </t>
    </r>
    <r>
      <rPr>
        <b/>
        <sz val="9"/>
        <color indexed="57"/>
        <rFont val="Arial"/>
        <family val="2"/>
        <charset val="238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</si>
  <si>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</si>
  <si>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</si>
  <si>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</si>
  <si>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</si>
  <si>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</si>
  <si>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</si>
  <si>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  <charset val="238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</si>
  <si>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  <charset val="238"/>
      </rPr>
      <t xml:space="preserve">21 </t>
    </r>
    <r>
      <rPr>
        <b/>
        <sz val="12"/>
        <color indexed="8"/>
        <rFont val="Arial"/>
        <family val="2"/>
        <charset val="238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</si>
  <si>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</si>
  <si>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</si>
  <si>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</si>
  <si>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</si>
  <si>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  <charset val="238"/>
      </rPr>
      <t xml:space="preserve">21 </t>
    </r>
    <r>
      <rPr>
        <b/>
        <sz val="12"/>
        <color indexed="8"/>
        <rFont val="Arial"/>
        <family val="2"/>
        <charset val="238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</si>
  <si>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</si>
  <si>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</si>
  <si>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</si>
  <si>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</si>
  <si>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</si>
  <si>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</si>
  <si>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</si>
  <si>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</si>
  <si>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</si>
  <si>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</si>
  <si>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</si>
  <si>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</si>
  <si>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</si>
  <si>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</si>
  <si>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</si>
  <si>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</si>
  <si>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</si>
  <si>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</si>
  <si>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</si>
  <si>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</si>
  <si>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</si>
  <si>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</si>
  <si>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Az Európai Uniós Belső Piac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</si>
  <si>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</si>
  <si>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</si>
  <si>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</si>
  <si>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</si>
  <si>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</si>
  <si>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</si>
  <si>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</si>
  <si>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Információrendszerek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</si>
  <si>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</si>
  <si>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</si>
  <si>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</si>
  <si>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</si>
  <si>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</si>
  <si>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</si>
  <si>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</si>
  <si>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</si>
  <si>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3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</si>
  <si>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</si>
  <si>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</si>
  <si>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</si>
  <si>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</si>
  <si>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</si>
  <si>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</si>
  <si>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</si>
  <si>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  <charset val="238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</si>
  <si>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</si>
  <si>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</si>
  <si>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Vezetői számvitel</t>
  </si>
  <si>
    <t>Bankismeretek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</si>
  <si>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</si>
  <si>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</si>
  <si>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</si>
  <si>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</si>
  <si>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</si>
  <si>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</si>
  <si>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</si>
  <si>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</si>
  <si>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</si>
  <si>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</si>
  <si>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</si>
  <si>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</si>
  <si>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</si>
  <si>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</si>
  <si>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</si>
  <si>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</si>
  <si>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</si>
  <si>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</si>
  <si>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t>Varga Erzsébet</t>
  </si>
  <si>
    <t>x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</si>
  <si>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</si>
  <si>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</si>
  <si>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</si>
  <si>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</si>
  <si>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</si>
  <si>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</si>
  <si>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</si>
  <si>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</si>
  <si>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</si>
  <si>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</si>
  <si>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</si>
  <si>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</si>
  <si>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</si>
  <si>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</si>
  <si>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</si>
  <si>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</si>
  <si>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</si>
  <si>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</si>
  <si>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</si>
  <si>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</si>
  <si>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</si>
  <si>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</si>
  <si>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</si>
  <si>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r>
      <t>Vállalati üzleti tervezés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</si>
  <si>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t>Pénzügyi esettanulmányok</t>
  </si>
  <si>
    <r>
      <t>6</t>
    </r>
    <r>
      <rPr>
        <sz val="10"/>
        <rFont val="Arial"/>
        <family val="2"/>
        <charset val="238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</si>
  <si>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</si>
  <si>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</si>
  <si>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</si>
  <si>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2SA53NAK04B</t>
  </si>
  <si>
    <t>Kengyel Ákos</t>
  </si>
  <si>
    <t>Nemzetközi tanulmányok Intézet</t>
  </si>
  <si>
    <t>Solymosi Tamás</t>
  </si>
  <si>
    <t>Gazdasági Jogi Tanszék</t>
  </si>
  <si>
    <t>Walter György</t>
  </si>
  <si>
    <t>Befektetések és Vállalati Pénzügy Tsz. -DSG</t>
  </si>
  <si>
    <t>Matyusz Zsolt</t>
  </si>
  <si>
    <t>Marjainé Szerényi Zsuzsanna</t>
  </si>
  <si>
    <t>7NK40NGK89B</t>
  </si>
  <si>
    <t>Makara Tamás</t>
  </si>
  <si>
    <t>Vladár Csaba</t>
  </si>
  <si>
    <t>Kazainé Ónodi Annamária</t>
  </si>
  <si>
    <t>2BE52NAK04B</t>
  </si>
  <si>
    <t>Vállalati pénzügyek (IMP-SPM)</t>
  </si>
  <si>
    <t>2BE52NAK01B vagy 2BE52NAK04B vagy 2BE52NAK08B</t>
  </si>
  <si>
    <t>Vállalati pénzügyek vagy Vállalati pénzügyek (IMP-SPM) vagy Vállalati pénzügyek (IMP-SKM)</t>
  </si>
  <si>
    <t>2SZ31NAK02B</t>
  </si>
  <si>
    <t>Informatika I.</t>
  </si>
  <si>
    <t>Intézményi Közgazdaságtan</t>
  </si>
  <si>
    <t>Hámori Balázs</t>
  </si>
  <si>
    <t>Lakatos László Péter</t>
  </si>
  <si>
    <t>Zsóka Ágnes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</si>
  <si>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</si>
  <si>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</si>
  <si>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</si>
  <si>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</si>
  <si>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</si>
  <si>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2SZ53NDK10B</t>
  </si>
  <si>
    <t>4OG33NAV27B</t>
  </si>
  <si>
    <t>Gazdaságföldrajz, Geoökönómia és Fenntartható Fejlődés</t>
  </si>
  <si>
    <t>Kiss Csaba</t>
  </si>
  <si>
    <t>Czoboly Gergely</t>
  </si>
  <si>
    <t>Metzinger Péter</t>
  </si>
  <si>
    <t>Bán Dániel</t>
  </si>
  <si>
    <t>Reizingerné Ducsai Anita</t>
  </si>
  <si>
    <t>Kovács Dániel Máté</t>
  </si>
  <si>
    <t>Török Gábor</t>
  </si>
  <si>
    <t>2BE52NAV02B</t>
  </si>
  <si>
    <t>2SA53NAK01B
+ 2SA53NCK04B</t>
  </si>
  <si>
    <t>Számvitel alapjai + Pénzügyi számvitel I.</t>
  </si>
  <si>
    <t xml:space="preserve">I. évfolyam </t>
  </si>
  <si>
    <t xml:space="preserve">II. évfolyam </t>
  </si>
  <si>
    <t>Kötelezően választható tárgyak összesen (PÉNZÜGY SPECIALIZÁCIÓ ESETÉN)</t>
  </si>
  <si>
    <t>Kötelezően választható tárgyak összesen (SZÁMVITEL SPECIALIZÁCIÓ ESETÉN)</t>
  </si>
  <si>
    <t>Kötelezően választható szakmai tárgyak PÉNZÜGY SPECIALIZÁCIÓ</t>
  </si>
  <si>
    <t>Kötelezően választható szakmai tárgyak SZÁMVITEL SPECIALIZÁCIÓ</t>
  </si>
  <si>
    <t>Pénzügy specializáció</t>
  </si>
  <si>
    <t>Számvitel specializáció</t>
  </si>
  <si>
    <t>Specializációválasztáshoz szükséges tárgyak (az összes kötelező tárgy mellett)</t>
  </si>
  <si>
    <t>Specializációválasztáskor a számvitel specializációra kerülés feltételéül a következõ négy tárgy teljesítését írjuk elõ:</t>
  </si>
  <si>
    <t>x - Pénzügy specializáció</t>
  </si>
  <si>
    <t>PÉNZÜGY SPECIALIZÁCIÓ</t>
  </si>
  <si>
    <t>SZÁMVITEL SPECIALIZÁCIÓ</t>
  </si>
  <si>
    <t>4MA23NAK34B</t>
  </si>
  <si>
    <t>Szakszeminárium I.</t>
  </si>
  <si>
    <t>Szakszeminárium II.</t>
  </si>
  <si>
    <t xml:space="preserve">K </t>
  </si>
  <si>
    <t>Szabó Lajos György</t>
  </si>
  <si>
    <t>Tallos Péter</t>
  </si>
  <si>
    <t>Kürty Gábor</t>
  </si>
  <si>
    <t>Adorján Csaba</t>
  </si>
  <si>
    <t>Veit József</t>
  </si>
  <si>
    <t>Operációkutatás és Aktuáriustudományok Tsz.</t>
  </si>
  <si>
    <t>Összehasonlító és Intézményi Gazdaságtan Tsz</t>
  </si>
  <si>
    <t>Pénzügy és számvitel szak 2017/2018. operatív tanterve</t>
  </si>
  <si>
    <t>4MA12NAK01B (csak PSZ szakon ezen a kódon)</t>
  </si>
  <si>
    <r>
      <t xml:space="preserve">Vállalatgazdaságtan </t>
    </r>
    <r>
      <rPr>
        <u/>
        <vertAlign val="superscript"/>
        <sz val="8"/>
        <color indexed="12"/>
        <rFont val="Arial"/>
        <family val="2"/>
        <charset val="238"/>
      </rPr>
      <t>1</t>
    </r>
  </si>
  <si>
    <t>4MA12NAK08B (csak PSZ szakon ezen a kódon)</t>
  </si>
  <si>
    <r>
      <t xml:space="preserve">Marketing </t>
    </r>
    <r>
      <rPr>
        <u/>
        <vertAlign val="superscript"/>
        <sz val="8"/>
        <color indexed="12"/>
        <rFont val="Arial"/>
        <family val="2"/>
        <charset val="238"/>
      </rPr>
      <t>1</t>
    </r>
  </si>
  <si>
    <r>
      <t xml:space="preserve">Vállalati pénzügyek </t>
    </r>
    <r>
      <rPr>
        <u/>
        <vertAlign val="superscript"/>
        <sz val="8"/>
        <color indexed="12"/>
        <rFont val="Arial"/>
        <family val="2"/>
        <charset val="238"/>
      </rPr>
      <t>1</t>
    </r>
  </si>
  <si>
    <r>
      <t xml:space="preserve">Szervezeti magatartás </t>
    </r>
    <r>
      <rPr>
        <u/>
        <vertAlign val="superscript"/>
        <sz val="8"/>
        <color indexed="17"/>
        <rFont val="Arial"/>
        <family val="2"/>
        <charset val="238"/>
      </rPr>
      <t>1</t>
    </r>
  </si>
  <si>
    <r>
      <t xml:space="preserve">2SA53NAK01B
+
</t>
    </r>
    <r>
      <rPr>
        <strike/>
        <sz val="8"/>
        <color indexed="10"/>
        <rFont val="Arial"/>
        <family val="2"/>
        <charset val="238"/>
      </rPr>
      <t>SA53NCK04B</t>
    </r>
  </si>
  <si>
    <r>
      <t xml:space="preserve">Számvitel alapjai
+
</t>
    </r>
    <r>
      <rPr>
        <strike/>
        <sz val="8"/>
        <color indexed="10"/>
        <rFont val="Arial"/>
        <family val="2"/>
        <charset val="238"/>
      </rPr>
      <t>Vezetői számvitel</t>
    </r>
  </si>
  <si>
    <t>2JO11NAK12B</t>
  </si>
  <si>
    <t>Adózási alapok</t>
  </si>
  <si>
    <t>Baksa-Haskó Gabriella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</si>
  <si>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</si>
  <si>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</si>
  <si>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</si>
  <si>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</si>
  <si>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</si>
  <si>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2SZ53NDK11B</t>
  </si>
  <si>
    <t>Madar László</t>
  </si>
  <si>
    <t>Stocker Miklós</t>
  </si>
  <si>
    <t>2BE52NAK14B</t>
  </si>
  <si>
    <t>Befektetések és Vállalati Pénzügy</t>
  </si>
  <si>
    <t>2BE52NAK15B</t>
  </si>
  <si>
    <t>Az alábbi tárgyakból 10 kreditet kell teljesíteni</t>
  </si>
  <si>
    <t>2PU51NAK05B</t>
  </si>
  <si>
    <t>Pénzügy számvitel tanszék</t>
  </si>
  <si>
    <t>Pénzügyi, Számviteli és Gazdasági Jogi</t>
  </si>
  <si>
    <t>2PU51NAK06B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</si>
</sst>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8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trike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trike/>
      <u/>
      <sz val="10"/>
      <color indexed="12"/>
      <name val="Arial"/>
      <family val="2"/>
      <charset val="238"/>
    </font>
    <font>
      <strike/>
      <u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color indexed="57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u/>
      <sz val="10"/>
      <color indexed="17"/>
      <name val="Arial"/>
      <family val="2"/>
      <charset val="238"/>
    </font>
    <font>
      <sz val="9.5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vertAlign val="superscript"/>
      <sz val="10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vertAlign val="superscript"/>
      <sz val="9"/>
      <color indexed="12"/>
      <name val="Arial"/>
      <family val="2"/>
      <charset val="238"/>
    </font>
    <font>
      <sz val="11"/>
      <name val="Calibri"/>
      <family val="2"/>
      <charset val="238"/>
    </font>
    <font>
      <u/>
      <sz val="8"/>
      <color indexed="12"/>
      <name val="Arial"/>
      <family val="2"/>
      <charset val="238"/>
    </font>
    <font>
      <u/>
      <vertAlign val="superscript"/>
      <sz val="8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indexed="10"/>
      <name val="Arial"/>
      <family val="2"/>
      <charset val="238"/>
    </font>
    <font>
      <sz val="8"/>
      <color indexed="17"/>
      <name val="Arial"/>
      <family val="2"/>
      <charset val="238"/>
    </font>
    <font>
      <u/>
      <sz val="8"/>
      <color indexed="17"/>
      <name val="Arial"/>
      <family val="2"/>
      <charset val="238"/>
    </font>
    <font>
      <u/>
      <vertAlign val="superscript"/>
      <sz val="8"/>
      <color indexed="17"/>
      <name val="Arial"/>
      <family val="2"/>
      <charset val="238"/>
    </font>
    <font>
      <b/>
      <sz val="8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8" fillId="0" borderId="6" applyNumberFormat="0" applyFill="0" applyAlignment="0" applyProtection="0"/>
    <xf numFmtId="0" fontId="24" fillId="23" borderId="0" applyNumberFormat="0" applyBorder="0" applyAlignment="0" applyProtection="0"/>
    <xf numFmtId="0" fontId="3" fillId="0" borderId="0"/>
    <xf numFmtId="0" fontId="1" fillId="22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6">
    <xf numFmtId="0" fontId="0" fillId="0" borderId="0" xfId="0"/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90"/>
    </xf>
    <xf numFmtId="0" fontId="33" fillId="25" borderId="23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left" vertical="center" wrapText="1"/>
    </xf>
    <xf numFmtId="0" fontId="34" fillId="24" borderId="29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43" xfId="0" applyNumberFormat="1" applyFont="1" applyFill="1" applyBorder="1" applyAlignment="1">
      <alignment horizontal="center" vertical="center"/>
    </xf>
    <xf numFmtId="0" fontId="30" fillId="25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9" fontId="30" fillId="25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6" fillId="26" borderId="29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/>
    </xf>
    <xf numFmtId="0" fontId="34" fillId="26" borderId="34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vertical="center"/>
    </xf>
    <xf numFmtId="0" fontId="0" fillId="27" borderId="0" xfId="0" applyFill="1" applyBorder="1" applyAlignment="1">
      <alignment vertical="center" wrapText="1"/>
    </xf>
    <xf numFmtId="0" fontId="0" fillId="27" borderId="0" xfId="0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/>
    </xf>
    <xf numFmtId="0" fontId="30" fillId="27" borderId="46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25" borderId="5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9" fillId="0" borderId="10" xfId="0" applyFont="1" applyFill="1" applyBorder="1"/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40" fillId="27" borderId="0" xfId="0" applyFont="1" applyFill="1" applyBorder="1"/>
    <xf numFmtId="0" fontId="3" fillId="0" borderId="13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4" fillId="26" borderId="47" xfId="0" applyFont="1" applyFill="1" applyBorder="1" applyAlignment="1">
      <alignment horizontal="center" vertical="center"/>
    </xf>
    <xf numFmtId="0" fontId="40" fillId="27" borderId="45" xfId="0" applyFont="1" applyFill="1" applyBorder="1"/>
    <xf numFmtId="0" fontId="40" fillId="27" borderId="0" xfId="0" applyFont="1" applyFill="1" applyBorder="1" applyAlignment="1">
      <alignment horizontal="center"/>
    </xf>
    <xf numFmtId="0" fontId="40" fillId="27" borderId="45" xfId="0" applyFont="1" applyFill="1" applyBorder="1" applyAlignment="1">
      <alignment horizontal="center"/>
    </xf>
    <xf numFmtId="0" fontId="40" fillId="27" borderId="46" xfId="0" applyFont="1" applyFill="1" applyBorder="1"/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25" borderId="12" xfId="0" applyFont="1" applyFill="1" applyBorder="1" applyAlignment="1">
      <alignment horizontal="center" vertical="center"/>
    </xf>
    <xf numFmtId="0" fontId="30" fillId="25" borderId="43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/>
    </xf>
    <xf numFmtId="0" fontId="30" fillId="25" borderId="54" xfId="0" applyFont="1" applyFill="1" applyBorder="1" applyAlignment="1">
      <alignment horizontal="center" vertical="center"/>
    </xf>
    <xf numFmtId="0" fontId="30" fillId="25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0" fillId="25" borderId="57" xfId="0" applyFont="1" applyFill="1" applyBorder="1" applyAlignment="1">
      <alignment horizontal="center" vertical="center"/>
    </xf>
    <xf numFmtId="0" fontId="30" fillId="25" borderId="5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0" fillId="25" borderId="59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 wrapText="1"/>
    </xf>
    <xf numFmtId="0" fontId="35" fillId="28" borderId="12" xfId="0" applyFont="1" applyFill="1" applyBorder="1" applyAlignment="1">
      <alignment horizontal="left" vertical="center"/>
    </xf>
    <xf numFmtId="0" fontId="35" fillId="28" borderId="36" xfId="34" applyFont="1" applyFill="1" applyBorder="1" applyAlignment="1" applyProtection="1">
      <alignment horizontal="left" vertical="center" wrapText="1"/>
    </xf>
    <xf numFmtId="0" fontId="35" fillId="28" borderId="12" xfId="34" applyFont="1" applyFill="1" applyBorder="1" applyAlignment="1" applyProtection="1">
      <alignment horizontal="left" vertical="center" wrapText="1"/>
    </xf>
    <xf numFmtId="0" fontId="5" fillId="28" borderId="49" xfId="0" applyFont="1" applyFill="1" applyBorder="1"/>
    <xf numFmtId="0" fontId="5" fillId="28" borderId="12" xfId="0" applyFont="1" applyFill="1" applyBorder="1" applyAlignment="1">
      <alignment vertical="center"/>
    </xf>
    <xf numFmtId="0" fontId="5" fillId="28" borderId="49" xfId="0" applyFont="1" applyFill="1" applyBorder="1" applyAlignment="1">
      <alignment vertical="center"/>
    </xf>
    <xf numFmtId="0" fontId="35" fillId="28" borderId="12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wrapText="1"/>
    </xf>
    <xf numFmtId="0" fontId="5" fillId="28" borderId="12" xfId="0" applyFont="1" applyFill="1" applyBorder="1"/>
    <xf numFmtId="0" fontId="30" fillId="28" borderId="12" xfId="0" applyFont="1" applyFill="1" applyBorder="1" applyAlignment="1">
      <alignment horizontal="left" vertical="center" wrapText="1"/>
    </xf>
    <xf numFmtId="0" fontId="43" fillId="28" borderId="12" xfId="34" applyFont="1" applyFill="1" applyBorder="1" applyAlignment="1" applyProtection="1">
      <alignment vertical="center" wrapText="1"/>
    </xf>
    <xf numFmtId="0" fontId="3" fillId="29" borderId="11" xfId="0" applyFont="1" applyFill="1" applyBorder="1" applyAlignment="1">
      <alignment vertical="center"/>
    </xf>
    <xf numFmtId="0" fontId="30" fillId="29" borderId="13" xfId="0" applyFont="1" applyFill="1" applyBorder="1" applyAlignment="1">
      <alignment horizontal="left" vertical="center" wrapText="1"/>
    </xf>
    <xf numFmtId="0" fontId="5" fillId="29" borderId="11" xfId="0" applyFont="1" applyFill="1" applyBorder="1" applyAlignment="1">
      <alignment vertical="center"/>
    </xf>
    <xf numFmtId="0" fontId="2" fillId="29" borderId="10" xfId="36" applyFont="1" applyFill="1" applyBorder="1" applyAlignment="1" applyProtection="1">
      <alignment vertical="center" wrapText="1"/>
    </xf>
    <xf numFmtId="0" fontId="2" fillId="29" borderId="15" xfId="36" applyFont="1" applyFill="1" applyBorder="1" applyAlignment="1" applyProtection="1">
      <alignment vertical="center" wrapText="1"/>
    </xf>
    <xf numFmtId="0" fontId="3" fillId="29" borderId="10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vertical="center" wrapText="1"/>
    </xf>
    <xf numFmtId="0" fontId="5" fillId="29" borderId="13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 wrapText="1"/>
    </xf>
    <xf numFmtId="0" fontId="43" fillId="30" borderId="58" xfId="34" applyFont="1" applyFill="1" applyBorder="1" applyAlignment="1" applyProtection="1">
      <alignment vertical="center" wrapText="1"/>
    </xf>
    <xf numFmtId="0" fontId="3" fillId="29" borderId="11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/>
    </xf>
    <xf numFmtId="0" fontId="40" fillId="0" borderId="0" xfId="0" applyFont="1" applyFill="1" applyBorder="1"/>
    <xf numFmtId="0" fontId="5" fillId="0" borderId="45" xfId="0" applyFont="1" applyFill="1" applyBorder="1"/>
    <xf numFmtId="0" fontId="3" fillId="29" borderId="10" xfId="0" applyFont="1" applyFill="1" applyBorder="1" applyAlignment="1">
      <alignment vertical="center" wrapText="1"/>
    </xf>
    <xf numFmtId="0" fontId="34" fillId="31" borderId="31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horizontal="center" vertical="center"/>
    </xf>
    <xf numFmtId="0" fontId="30" fillId="31" borderId="12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vertical="center"/>
    </xf>
    <xf numFmtId="0" fontId="3" fillId="31" borderId="11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0" fillId="31" borderId="13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29" borderId="10" xfId="0" applyFont="1" applyFill="1" applyBorder="1" applyAlignment="1">
      <alignment horizontal="left" vertical="center" shrinkToFit="1"/>
    </xf>
    <xf numFmtId="0" fontId="40" fillId="27" borderId="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25" borderId="60" xfId="0" applyFont="1" applyFill="1" applyBorder="1" applyAlignment="1">
      <alignment horizontal="left" vertical="center" shrinkToFit="1"/>
    </xf>
    <xf numFmtId="0" fontId="44" fillId="24" borderId="61" xfId="0" applyFont="1" applyFill="1" applyBorder="1" applyAlignment="1">
      <alignment horizontal="left" vertical="center" shrinkToFit="1"/>
    </xf>
    <xf numFmtId="0" fontId="44" fillId="0" borderId="6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47" fillId="0" borderId="15" xfId="0" applyFont="1" applyFill="1" applyBorder="1" applyAlignment="1">
      <alignment horizontal="left" vertical="center" shrinkToFit="1"/>
    </xf>
    <xf numFmtId="0" fontId="47" fillId="29" borderId="10" xfId="0" applyFont="1" applyFill="1" applyBorder="1" applyAlignment="1">
      <alignment horizontal="left" vertical="center" shrinkToFit="1"/>
    </xf>
    <xf numFmtId="0" fontId="35" fillId="29" borderId="10" xfId="0" applyFont="1" applyFill="1" applyBorder="1" applyAlignment="1">
      <alignment horizontal="left" vertical="center" shrinkToFit="1"/>
    </xf>
    <xf numFmtId="0" fontId="47" fillId="27" borderId="0" xfId="0" applyFont="1" applyFill="1" applyBorder="1" applyAlignment="1">
      <alignment horizontal="left" vertical="center" shrinkToFit="1"/>
    </xf>
    <xf numFmtId="0" fontId="44" fillId="25" borderId="29" xfId="0" applyFont="1" applyFill="1" applyBorder="1" applyAlignment="1">
      <alignment horizontal="left" vertical="center" shrinkToFit="1"/>
    </xf>
    <xf numFmtId="0" fontId="44" fillId="24" borderId="29" xfId="0" applyFont="1" applyFill="1" applyBorder="1" applyAlignment="1">
      <alignment horizontal="left" vertical="center" shrinkToFit="1"/>
    </xf>
    <xf numFmtId="0" fontId="44" fillId="0" borderId="29" xfId="0" applyFont="1" applyFill="1" applyBorder="1" applyAlignment="1">
      <alignment horizontal="left" vertical="center" shrinkToFit="1"/>
    </xf>
    <xf numFmtId="0" fontId="44" fillId="26" borderId="29" xfId="0" applyFont="1" applyFill="1" applyBorder="1" applyAlignment="1">
      <alignment horizontal="left" vertical="center" shrinkToFit="1"/>
    </xf>
    <xf numFmtId="0" fontId="44" fillId="0" borderId="61" xfId="0" applyFont="1" applyFill="1" applyBorder="1" applyAlignment="1">
      <alignment horizontal="left" vertical="center" shrinkToFit="1"/>
    </xf>
    <xf numFmtId="0" fontId="47" fillId="0" borderId="0" xfId="0" applyFont="1"/>
    <xf numFmtId="0" fontId="3" fillId="27" borderId="46" xfId="0" applyFont="1" applyFill="1" applyBorder="1"/>
    <xf numFmtId="0" fontId="30" fillId="25" borderId="3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44" fillId="25" borderId="32" xfId="0" applyFont="1" applyFill="1" applyBorder="1" applyAlignment="1">
      <alignment horizontal="left" vertical="center" wrapText="1"/>
    </xf>
    <xf numFmtId="0" fontId="3" fillId="0" borderId="10" xfId="0" applyFont="1" applyFill="1" applyBorder="1"/>
    <xf numFmtId="0" fontId="46" fillId="28" borderId="12" xfId="34" applyFont="1" applyFill="1" applyBorder="1" applyAlignment="1" applyProtection="1">
      <alignment vertical="center" wrapText="1"/>
    </xf>
    <xf numFmtId="0" fontId="2" fillId="28" borderId="12" xfId="34" applyFont="1" applyFill="1" applyBorder="1" applyAlignment="1" applyProtection="1">
      <alignment vertical="center" wrapText="1"/>
    </xf>
    <xf numFmtId="0" fontId="2" fillId="30" borderId="12" xfId="34" applyFont="1" applyFill="1" applyBorder="1" applyAlignment="1" applyProtection="1">
      <alignment vertical="center" wrapText="1"/>
    </xf>
    <xf numFmtId="0" fontId="2" fillId="0" borderId="12" xfId="34" applyFont="1" applyFill="1" applyBorder="1" applyAlignment="1" applyProtection="1">
      <alignment vertical="center" wrapText="1"/>
    </xf>
    <xf numFmtId="0" fontId="2" fillId="0" borderId="54" xfId="34" applyFont="1" applyFill="1" applyBorder="1" applyAlignment="1" applyProtection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25" borderId="65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left" vertical="center"/>
    </xf>
    <xf numFmtId="0" fontId="47" fillId="31" borderId="1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 vertical="center" wrapText="1"/>
    </xf>
    <xf numFmtId="0" fontId="7" fillId="29" borderId="11" xfId="0" applyFont="1" applyFill="1" applyBorder="1" applyAlignment="1">
      <alignment vertical="center"/>
    </xf>
    <xf numFmtId="0" fontId="49" fillId="29" borderId="10" xfId="36" applyFont="1" applyFill="1" applyBorder="1" applyAlignment="1" applyProtection="1">
      <alignment vertical="center" wrapText="1"/>
    </xf>
    <xf numFmtId="0" fontId="8" fillId="29" borderId="53" xfId="0" applyFont="1" applyFill="1" applyBorder="1" applyAlignment="1">
      <alignment horizontal="center" vertical="center"/>
    </xf>
    <xf numFmtId="0" fontId="8" fillId="29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5" borderId="54" xfId="0" applyFont="1" applyFill="1" applyBorder="1" applyAlignment="1">
      <alignment horizontal="center" vertical="center"/>
    </xf>
    <xf numFmtId="0" fontId="31" fillId="25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1" fillId="25" borderId="57" xfId="0" applyFont="1" applyFill="1" applyBorder="1" applyAlignment="1">
      <alignment horizontal="center" vertical="center"/>
    </xf>
    <xf numFmtId="0" fontId="8" fillId="29" borderId="68" xfId="0" applyFont="1" applyFill="1" applyBorder="1" applyAlignment="1">
      <alignment horizontal="left" vertical="center" shrinkToFit="1"/>
    </xf>
    <xf numFmtId="0" fontId="8" fillId="29" borderId="54" xfId="0" applyFont="1" applyFill="1" applyBorder="1"/>
    <xf numFmtId="0" fontId="49" fillId="29" borderId="15" xfId="36" applyFont="1" applyFill="1" applyBorder="1" applyAlignment="1" applyProtection="1">
      <alignment vertical="center" wrapText="1"/>
    </xf>
    <xf numFmtId="0" fontId="7" fillId="29" borderId="10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10" xfId="0" applyFont="1" applyFill="1" applyBorder="1" applyAlignment="1">
      <alignment horizontal="left" vertical="center" shrinkToFit="1"/>
    </xf>
    <xf numFmtId="0" fontId="7" fillId="29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28" borderId="5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1" fillId="25" borderId="58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25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 shrinkToFit="1"/>
    </xf>
    <xf numFmtId="0" fontId="31" fillId="0" borderId="17" xfId="0" applyFont="1" applyFill="1" applyBorder="1" applyAlignment="1">
      <alignment horizontal="left" vertical="center" wrapText="1"/>
    </xf>
    <xf numFmtId="0" fontId="34" fillId="31" borderId="29" xfId="0" applyFont="1" applyFill="1" applyBorder="1" applyAlignment="1">
      <alignment horizontal="center" vertical="center"/>
    </xf>
    <xf numFmtId="0" fontId="5" fillId="31" borderId="48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30" fillId="31" borderId="41" xfId="0" applyFont="1" applyFill="1" applyBorder="1" applyAlignment="1">
      <alignment horizontal="center" vertical="center"/>
    </xf>
    <xf numFmtId="0" fontId="36" fillId="26" borderId="70" xfId="0" applyFont="1" applyFill="1" applyBorder="1" applyAlignment="1">
      <alignment horizontal="center" vertical="center"/>
    </xf>
    <xf numFmtId="0" fontId="36" fillId="26" borderId="71" xfId="0" applyFont="1" applyFill="1" applyBorder="1" applyAlignment="1">
      <alignment horizontal="center" vertical="center"/>
    </xf>
    <xf numFmtId="0" fontId="34" fillId="26" borderId="70" xfId="0" applyFont="1" applyFill="1" applyBorder="1" applyAlignment="1">
      <alignment horizontal="center" vertical="center"/>
    </xf>
    <xf numFmtId="0" fontId="34" fillId="26" borderId="72" xfId="0" applyFont="1" applyFill="1" applyBorder="1" applyAlignment="1">
      <alignment horizontal="center" vertical="center"/>
    </xf>
    <xf numFmtId="0" fontId="34" fillId="26" borderId="71" xfId="0" applyFont="1" applyFill="1" applyBorder="1" applyAlignment="1">
      <alignment horizontal="center" vertical="center"/>
    </xf>
    <xf numFmtId="0" fontId="34" fillId="26" borderId="73" xfId="0" applyFont="1" applyFill="1" applyBorder="1" applyAlignment="1">
      <alignment horizontal="center" vertical="center"/>
    </xf>
    <xf numFmtId="0" fontId="37" fillId="26" borderId="74" xfId="0" applyFont="1" applyFill="1" applyBorder="1" applyAlignment="1">
      <alignment horizontal="center" vertical="center"/>
    </xf>
    <xf numFmtId="0" fontId="34" fillId="26" borderId="75" xfId="0" applyFont="1" applyFill="1" applyBorder="1" applyAlignment="1">
      <alignment horizontal="center" vertical="center"/>
    </xf>
    <xf numFmtId="0" fontId="34" fillId="24" borderId="70" xfId="0" applyFont="1" applyFill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31" borderId="73" xfId="0" applyFont="1" applyFill="1" applyBorder="1" applyAlignment="1">
      <alignment horizontal="center" vertical="center"/>
    </xf>
    <xf numFmtId="0" fontId="44" fillId="26" borderId="76" xfId="0" applyFont="1" applyFill="1" applyBorder="1" applyAlignment="1">
      <alignment horizontal="left" vertical="center" shrinkToFit="1"/>
    </xf>
    <xf numFmtId="0" fontId="30" fillId="26" borderId="7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29" borderId="43" xfId="0" applyFont="1" applyFill="1" applyBorder="1" applyAlignment="1">
      <alignment vertical="center"/>
    </xf>
    <xf numFmtId="0" fontId="3" fillId="31" borderId="43" xfId="0" applyFont="1" applyFill="1" applyBorder="1" applyAlignment="1">
      <alignment vertical="center"/>
    </xf>
    <xf numFmtId="0" fontId="8" fillId="31" borderId="43" xfId="0" applyFont="1" applyFill="1" applyBorder="1" applyAlignment="1">
      <alignment vertical="center"/>
    </xf>
    <xf numFmtId="0" fontId="5" fillId="29" borderId="43" xfId="0" applyFont="1" applyFill="1" applyBorder="1" applyAlignment="1">
      <alignment vertical="center"/>
    </xf>
    <xf numFmtId="0" fontId="3" fillId="29" borderId="59" xfId="0" applyFont="1" applyFill="1" applyBorder="1" applyAlignment="1">
      <alignment vertical="center"/>
    </xf>
    <xf numFmtId="0" fontId="1" fillId="28" borderId="40" xfId="34" applyFont="1" applyFill="1" applyBorder="1" applyAlignment="1" applyProtection="1">
      <alignment horizontal="left" vertical="center" wrapText="1"/>
    </xf>
    <xf numFmtId="0" fontId="0" fillId="28" borderId="43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29" borderId="43" xfId="0" applyFill="1" applyBorder="1" applyAlignment="1">
      <alignment horizontal="left" vertical="center"/>
    </xf>
    <xf numFmtId="0" fontId="0" fillId="31" borderId="43" xfId="0" applyFill="1" applyBorder="1" applyAlignment="1">
      <alignment horizontal="left" vertical="center"/>
    </xf>
    <xf numFmtId="0" fontId="0" fillId="30" borderId="43" xfId="0" applyFill="1" applyBorder="1" applyAlignment="1">
      <alignment horizontal="left" vertical="center"/>
    </xf>
    <xf numFmtId="0" fontId="8" fillId="31" borderId="1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left" vertical="center" wrapText="1"/>
    </xf>
    <xf numFmtId="0" fontId="3" fillId="29" borderId="17" xfId="0" applyFont="1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8" fillId="31" borderId="43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29" borderId="11" xfId="0" applyFont="1" applyFill="1" applyBorder="1" applyAlignment="1">
      <alignment horizontal="left" vertical="center" shrinkToFit="1"/>
    </xf>
    <xf numFmtId="0" fontId="30" fillId="31" borderId="11" xfId="0" applyFont="1" applyFill="1" applyBorder="1" applyAlignment="1">
      <alignment horizontal="left" vertical="center" shrinkToFit="1"/>
    </xf>
    <xf numFmtId="0" fontId="30" fillId="29" borderId="13" xfId="0" applyFont="1" applyFill="1" applyBorder="1" applyAlignment="1">
      <alignment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3" fillId="29" borderId="13" xfId="0" applyFont="1" applyFill="1" applyBorder="1" applyAlignment="1">
      <alignment horizontal="left" vertical="center" wrapText="1"/>
    </xf>
    <xf numFmtId="0" fontId="5" fillId="29" borderId="13" xfId="0" applyFont="1" applyFill="1" applyBorder="1" applyAlignment="1">
      <alignment horizontal="left" vertical="center" wrapText="1"/>
    </xf>
    <xf numFmtId="0" fontId="3" fillId="29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1" borderId="13" xfId="0" applyFont="1" applyFill="1" applyBorder="1" applyAlignment="1">
      <alignment horizontal="left" vertical="center" wrapText="1"/>
    </xf>
    <xf numFmtId="0" fontId="4" fillId="29" borderId="11" xfId="0" applyFont="1" applyFill="1" applyBorder="1" applyAlignment="1">
      <alignment horizontal="left" vertical="center" shrinkToFit="1"/>
    </xf>
    <xf numFmtId="0" fontId="4" fillId="29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28" fillId="31" borderId="11" xfId="0" applyFont="1" applyFill="1" applyBorder="1" applyAlignment="1">
      <alignment horizontal="left" vertical="center" shrinkToFit="1"/>
    </xf>
    <xf numFmtId="0" fontId="28" fillId="31" borderId="13" xfId="0" applyFont="1" applyFill="1" applyBorder="1" applyAlignment="1">
      <alignment horizontal="left" vertical="center" wrapText="1"/>
    </xf>
    <xf numFmtId="0" fontId="4" fillId="29" borderId="18" xfId="0" applyFont="1" applyFill="1" applyBorder="1" applyAlignment="1">
      <alignment horizontal="left" vertical="center" shrinkToFit="1"/>
    </xf>
    <xf numFmtId="0" fontId="4" fillId="29" borderId="17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/>
    </xf>
    <xf numFmtId="0" fontId="4" fillId="0" borderId="0" xfId="0" applyFont="1"/>
    <xf numFmtId="0" fontId="5" fillId="25" borderId="10" xfId="0" applyFont="1" applyFill="1" applyBorder="1" applyAlignment="1">
      <alignment horizontal="center" vertical="center"/>
    </xf>
    <xf numFmtId="0" fontId="32" fillId="27" borderId="46" xfId="0" applyFont="1" applyFill="1" applyBorder="1" applyAlignment="1">
      <alignment horizontal="center"/>
    </xf>
    <xf numFmtId="0" fontId="5" fillId="25" borderId="43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36" fillId="32" borderId="70" xfId="0" applyFont="1" applyFill="1" applyBorder="1" applyAlignment="1">
      <alignment horizontal="center" vertical="center"/>
    </xf>
    <xf numFmtId="0" fontId="36" fillId="32" borderId="71" xfId="0" applyFont="1" applyFill="1" applyBorder="1" applyAlignment="1">
      <alignment horizontal="center" vertical="center"/>
    </xf>
    <xf numFmtId="0" fontId="34" fillId="32" borderId="64" xfId="0" applyFont="1" applyFill="1" applyBorder="1" applyAlignment="1">
      <alignment horizontal="center" vertical="center"/>
    </xf>
    <xf numFmtId="0" fontId="34" fillId="32" borderId="65" xfId="0" applyFont="1" applyFill="1" applyBorder="1" applyAlignment="1">
      <alignment horizontal="center" vertical="center"/>
    </xf>
    <xf numFmtId="0" fontId="34" fillId="32" borderId="63" xfId="0" applyFont="1" applyFill="1" applyBorder="1" applyAlignment="1">
      <alignment horizontal="center" vertical="center"/>
    </xf>
    <xf numFmtId="0" fontId="34" fillId="32" borderId="70" xfId="0" applyFont="1" applyFill="1" applyBorder="1" applyAlignment="1">
      <alignment horizontal="center" vertical="center"/>
    </xf>
    <xf numFmtId="0" fontId="34" fillId="32" borderId="72" xfId="0" applyFont="1" applyFill="1" applyBorder="1" applyAlignment="1">
      <alignment horizontal="center" vertical="center"/>
    </xf>
    <xf numFmtId="0" fontId="34" fillId="32" borderId="71" xfId="0" applyFont="1" applyFill="1" applyBorder="1" applyAlignment="1">
      <alignment horizontal="center" vertical="center"/>
    </xf>
    <xf numFmtId="0" fontId="34" fillId="32" borderId="73" xfId="0" applyFont="1" applyFill="1" applyBorder="1" applyAlignment="1">
      <alignment horizontal="center" vertical="center"/>
    </xf>
    <xf numFmtId="0" fontId="37" fillId="32" borderId="74" xfId="0" applyFont="1" applyFill="1" applyBorder="1" applyAlignment="1">
      <alignment horizontal="center" vertical="center"/>
    </xf>
    <xf numFmtId="0" fontId="34" fillId="32" borderId="75" xfId="0" applyFont="1" applyFill="1" applyBorder="1" applyAlignment="1">
      <alignment horizontal="center" vertical="center"/>
    </xf>
    <xf numFmtId="0" fontId="44" fillId="32" borderId="76" xfId="0" applyFont="1" applyFill="1" applyBorder="1" applyAlignment="1">
      <alignment horizontal="left" vertical="center" shrinkToFit="1"/>
    </xf>
    <xf numFmtId="0" fontId="30" fillId="32" borderId="73" xfId="0" applyFont="1" applyFill="1" applyBorder="1" applyAlignment="1">
      <alignment horizontal="left" vertical="center" wrapText="1"/>
    </xf>
    <xf numFmtId="0" fontId="34" fillId="0" borderId="75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horizontal="center" vertical="center"/>
    </xf>
    <xf numFmtId="0" fontId="45" fillId="24" borderId="7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wrapText="1"/>
    </xf>
    <xf numFmtId="0" fontId="30" fillId="0" borderId="29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vertical="center" wrapText="1"/>
    </xf>
    <xf numFmtId="0" fontId="7" fillId="29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1" fillId="29" borderId="11" xfId="0" applyFont="1" applyFill="1" applyBorder="1" applyAlignment="1">
      <alignment vertical="center"/>
    </xf>
    <xf numFmtId="0" fontId="28" fillId="29" borderId="13" xfId="0" applyFont="1" applyFill="1" applyBorder="1" applyAlignment="1">
      <alignment vertical="center" wrapText="1"/>
    </xf>
    <xf numFmtId="0" fontId="4" fillId="29" borderId="17" xfId="0" applyFont="1" applyFill="1" applyBorder="1" applyAlignment="1">
      <alignment vertical="center" wrapText="1"/>
    </xf>
    <xf numFmtId="0" fontId="5" fillId="25" borderId="28" xfId="0" applyFont="1" applyFill="1" applyBorder="1" applyAlignment="1">
      <alignment horizontal="left" vertical="center" wrapText="1"/>
    </xf>
    <xf numFmtId="0" fontId="5" fillId="32" borderId="73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26" borderId="73" xfId="0" applyFont="1" applyFill="1" applyBorder="1" applyAlignment="1">
      <alignment horizontal="left" vertical="center" wrapText="1"/>
    </xf>
    <xf numFmtId="0" fontId="5" fillId="25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32" xfId="0" applyFont="1" applyFill="1" applyBorder="1" applyAlignment="1">
      <alignment horizontal="left" vertical="center" wrapText="1"/>
    </xf>
    <xf numFmtId="0" fontId="5" fillId="24" borderId="7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9" borderId="54" xfId="0" applyFont="1" applyFill="1" applyBorder="1"/>
    <xf numFmtId="0" fontId="33" fillId="25" borderId="77" xfId="0" applyFont="1" applyFill="1" applyBorder="1" applyAlignment="1">
      <alignment horizontal="center" vertical="center"/>
    </xf>
    <xf numFmtId="0" fontId="5" fillId="29" borderId="43" xfId="0" applyFont="1" applyFill="1" applyBorder="1" applyAlignment="1">
      <alignment horizontal="left" vertical="center"/>
    </xf>
    <xf numFmtId="0" fontId="5" fillId="31" borderId="43" xfId="0" applyFont="1" applyFill="1" applyBorder="1" applyAlignment="1">
      <alignment horizontal="left" vertical="center"/>
    </xf>
    <xf numFmtId="0" fontId="7" fillId="31" borderId="13" xfId="0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3" fillId="29" borderId="43" xfId="0" applyFont="1" applyFill="1" applyBorder="1" applyAlignment="1">
      <alignment vertical="center" wrapText="1"/>
    </xf>
    <xf numFmtId="0" fontId="3" fillId="31" borderId="43" xfId="0" applyFont="1" applyFill="1" applyBorder="1" applyAlignment="1">
      <alignment vertical="center" wrapText="1"/>
    </xf>
    <xf numFmtId="0" fontId="3" fillId="29" borderId="78" xfId="0" applyFont="1" applyFill="1" applyBorder="1" applyAlignment="1">
      <alignment horizontal="left" vertical="center" shrinkToFit="1"/>
    </xf>
    <xf numFmtId="0" fontId="3" fillId="31" borderId="78" xfId="0" applyFont="1" applyFill="1" applyBorder="1" applyAlignment="1">
      <alignment horizontal="left" vertical="center" shrinkToFit="1"/>
    </xf>
    <xf numFmtId="0" fontId="3" fillId="29" borderId="42" xfId="0" applyFont="1" applyFill="1" applyBorder="1" applyAlignment="1">
      <alignment vertical="center" wrapText="1"/>
    </xf>
    <xf numFmtId="0" fontId="3" fillId="31" borderId="42" xfId="0" applyFont="1" applyFill="1" applyBorder="1" applyAlignment="1">
      <alignment vertical="center" wrapText="1"/>
    </xf>
    <xf numFmtId="0" fontId="3" fillId="29" borderId="69" xfId="0" applyFont="1" applyFill="1" applyBorder="1" applyAlignment="1">
      <alignment vertical="center" wrapText="1"/>
    </xf>
    <xf numFmtId="0" fontId="8" fillId="29" borderId="59" xfId="0" applyFont="1" applyFill="1" applyBorder="1" applyAlignment="1">
      <alignment vertical="center" wrapText="1"/>
    </xf>
    <xf numFmtId="0" fontId="5" fillId="29" borderId="78" xfId="0" applyFont="1" applyFill="1" applyBorder="1" applyAlignment="1">
      <alignment vertical="center"/>
    </xf>
    <xf numFmtId="0" fontId="3" fillId="29" borderId="78" xfId="0" applyFont="1" applyFill="1" applyBorder="1" applyAlignment="1">
      <alignment vertical="center"/>
    </xf>
    <xf numFmtId="0" fontId="32" fillId="27" borderId="34" xfId="0" applyFont="1" applyFill="1" applyBorder="1" applyAlignment="1">
      <alignment horizontal="center"/>
    </xf>
    <xf numFmtId="0" fontId="7" fillId="29" borderId="78" xfId="0" applyFont="1" applyFill="1" applyBorder="1" applyAlignment="1">
      <alignment vertical="center"/>
    </xf>
    <xf numFmtId="0" fontId="8" fillId="29" borderId="43" xfId="0" applyFont="1" applyFill="1" applyBorder="1" applyAlignment="1">
      <alignment vertical="center"/>
    </xf>
    <xf numFmtId="0" fontId="51" fillId="31" borderId="13" xfId="0" applyFont="1" applyFill="1" applyBorder="1" applyAlignment="1">
      <alignment horizontal="left" vertical="center" wrapText="1"/>
    </xf>
    <xf numFmtId="0" fontId="51" fillId="29" borderId="13" xfId="0" applyFont="1" applyFill="1" applyBorder="1" applyAlignment="1">
      <alignment horizontal="left" vertical="center" wrapText="1"/>
    </xf>
    <xf numFmtId="0" fontId="28" fillId="29" borderId="13" xfId="0" applyFont="1" applyFill="1" applyBorder="1" applyAlignment="1">
      <alignment horizontal="left" vertical="center" wrapText="1"/>
    </xf>
    <xf numFmtId="0" fontId="51" fillId="29" borderId="17" xfId="0" applyFont="1" applyFill="1" applyBorder="1" applyAlignment="1">
      <alignment horizontal="left" vertical="center" wrapText="1"/>
    </xf>
    <xf numFmtId="0" fontId="29" fillId="31" borderId="43" xfId="0" applyFont="1" applyFill="1" applyBorder="1" applyAlignment="1">
      <alignment vertical="center" wrapText="1"/>
    </xf>
    <xf numFmtId="0" fontId="29" fillId="29" borderId="43" xfId="0" applyFont="1" applyFill="1" applyBorder="1" applyAlignment="1">
      <alignment vertical="center" wrapText="1"/>
    </xf>
    <xf numFmtId="0" fontId="8" fillId="29" borderId="43" xfId="0" applyFont="1" applyFill="1" applyBorder="1" applyAlignment="1">
      <alignment vertical="center" wrapText="1"/>
    </xf>
    <xf numFmtId="0" fontId="3" fillId="27" borderId="46" xfId="0" applyFont="1" applyFill="1" applyBorder="1" applyAlignment="1">
      <alignment wrapText="1"/>
    </xf>
    <xf numFmtId="0" fontId="40" fillId="27" borderId="46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8" fillId="29" borderId="54" xfId="0" applyFont="1" applyFill="1" applyBorder="1" applyAlignment="1">
      <alignment wrapText="1"/>
    </xf>
    <xf numFmtId="0" fontId="47" fillId="0" borderId="0" xfId="0" applyFont="1" applyAlignment="1">
      <alignment wrapText="1"/>
    </xf>
    <xf numFmtId="0" fontId="8" fillId="29" borderId="11" xfId="0" applyFont="1" applyFill="1" applyBorder="1" applyAlignment="1">
      <alignment vertical="center"/>
    </xf>
    <xf numFmtId="0" fontId="7" fillId="29" borderId="10" xfId="0" applyFont="1" applyFill="1" applyBorder="1" applyAlignment="1">
      <alignment horizontal="left" vertical="center"/>
    </xf>
    <xf numFmtId="0" fontId="8" fillId="29" borderId="13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47" fillId="0" borderId="0" xfId="0" applyFont="1" applyBorder="1"/>
    <xf numFmtId="0" fontId="47" fillId="0" borderId="0" xfId="0" applyFont="1" applyFill="1" applyBorder="1"/>
    <xf numFmtId="0" fontId="0" fillId="0" borderId="0" xfId="0" applyFill="1" applyBorder="1"/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left" vertical="center" shrinkToFit="1"/>
    </xf>
    <xf numFmtId="0" fontId="3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shrinkToFit="1"/>
    </xf>
    <xf numFmtId="0" fontId="36" fillId="26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shrinkToFit="1"/>
    </xf>
    <xf numFmtId="0" fontId="3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wrapText="1"/>
    </xf>
    <xf numFmtId="0" fontId="33" fillId="29" borderId="10" xfId="0" applyFont="1" applyFill="1" applyBorder="1" applyAlignment="1">
      <alignment horizontal="center" vertical="center"/>
    </xf>
    <xf numFmtId="0" fontId="44" fillId="29" borderId="10" xfId="0" applyFont="1" applyFill="1" applyBorder="1" applyAlignment="1">
      <alignment horizontal="left" vertical="center" shrinkToFit="1"/>
    </xf>
    <xf numFmtId="0" fontId="44" fillId="25" borderId="12" xfId="0" applyFont="1" applyFill="1" applyBorder="1" applyAlignment="1">
      <alignment horizontal="left" vertical="center" shrinkToFit="1"/>
    </xf>
    <xf numFmtId="0" fontId="47" fillId="0" borderId="12" xfId="0" applyFont="1" applyFill="1" applyBorder="1" applyAlignment="1">
      <alignment horizontal="left" vertical="center" shrinkToFit="1"/>
    </xf>
    <xf numFmtId="0" fontId="45" fillId="25" borderId="10" xfId="0" applyFont="1" applyFill="1" applyBorder="1" applyAlignment="1">
      <alignment horizontal="left" vertical="center" shrinkToFit="1"/>
    </xf>
    <xf numFmtId="0" fontId="3" fillId="29" borderId="67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shrinkToFit="1"/>
    </xf>
    <xf numFmtId="0" fontId="34" fillId="33" borderId="31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7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left" vertical="center"/>
    </xf>
    <xf numFmtId="0" fontId="8" fillId="33" borderId="78" xfId="0" applyFont="1" applyFill="1" applyBorder="1" applyAlignment="1">
      <alignment horizontal="left" vertical="center" shrinkToFit="1"/>
    </xf>
    <xf numFmtId="0" fontId="8" fillId="33" borderId="4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24" borderId="70" xfId="0" applyFont="1" applyFill="1" applyBorder="1" applyAlignment="1">
      <alignment horizontal="center" vertical="center"/>
    </xf>
    <xf numFmtId="0" fontId="42" fillId="24" borderId="71" xfId="0" applyFont="1" applyFill="1" applyBorder="1" applyAlignment="1">
      <alignment horizontal="center" vertical="center"/>
    </xf>
    <xf numFmtId="0" fontId="41" fillId="24" borderId="70" xfId="0" applyFont="1" applyFill="1" applyBorder="1" applyAlignment="1">
      <alignment horizontal="center" vertical="center"/>
    </xf>
    <xf numFmtId="0" fontId="41" fillId="24" borderId="72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41" fillId="24" borderId="79" xfId="0" applyFont="1" applyFill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44" fillId="24" borderId="70" xfId="0" applyFont="1" applyFill="1" applyBorder="1" applyAlignment="1">
      <alignment horizontal="left" vertical="center" shrinkToFit="1"/>
    </xf>
    <xf numFmtId="0" fontId="42" fillId="24" borderId="70" xfId="0" applyFont="1" applyFill="1" applyBorder="1" applyAlignment="1">
      <alignment horizontal="left" vertical="center"/>
    </xf>
    <xf numFmtId="0" fontId="42" fillId="24" borderId="73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29" fillId="29" borderId="4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" fillId="29" borderId="46" xfId="0" applyFont="1" applyFill="1" applyBorder="1" applyAlignment="1">
      <alignment vertical="center" wrapText="1"/>
    </xf>
    <xf numFmtId="0" fontId="3" fillId="29" borderId="4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29" borderId="43" xfId="0" applyFont="1" applyFill="1" applyBorder="1"/>
    <xf numFmtId="0" fontId="8" fillId="29" borderId="78" xfId="0" applyFont="1" applyFill="1" applyBorder="1" applyAlignment="1">
      <alignment horizontal="left" vertical="center" shrinkToFit="1"/>
    </xf>
    <xf numFmtId="0" fontId="34" fillId="0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vertical="center"/>
    </xf>
    <xf numFmtId="0" fontId="47" fillId="34" borderId="59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vertical="center"/>
    </xf>
    <xf numFmtId="0" fontId="38" fillId="34" borderId="17" xfId="0" applyFont="1" applyFill="1" applyBorder="1" applyAlignment="1">
      <alignment vertical="center" wrapText="1"/>
    </xf>
    <xf numFmtId="2" fontId="7" fillId="33" borderId="78" xfId="0" applyNumberFormat="1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1" fillId="25" borderId="10" xfId="0" applyNumberFormat="1" applyFont="1" applyFill="1" applyBorder="1" applyAlignment="1">
      <alignment horizontal="center" vertical="center"/>
    </xf>
    <xf numFmtId="2" fontId="31" fillId="25" borderId="12" xfId="0" applyNumberFormat="1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1" fillId="25" borderId="43" xfId="0" applyNumberFormat="1" applyFont="1" applyFill="1" applyBorder="1" applyAlignment="1">
      <alignment horizontal="center" vertical="center"/>
    </xf>
    <xf numFmtId="2" fontId="31" fillId="33" borderId="11" xfId="0" applyNumberFormat="1" applyFont="1" applyFill="1" applyBorder="1" applyAlignment="1">
      <alignment vertical="center"/>
    </xf>
    <xf numFmtId="2" fontId="28" fillId="33" borderId="13" xfId="0" applyNumberFormat="1" applyFont="1" applyFill="1" applyBorder="1" applyAlignment="1">
      <alignment vertical="center" wrapText="1"/>
    </xf>
    <xf numFmtId="2" fontId="8" fillId="29" borderId="67" xfId="0" applyNumberFormat="1" applyFont="1" applyFill="1" applyBorder="1" applyAlignment="1">
      <alignment vertical="center" wrapText="1"/>
    </xf>
    <xf numFmtId="2" fontId="8" fillId="0" borderId="0" xfId="0" applyNumberFormat="1" applyFont="1"/>
    <xf numFmtId="0" fontId="7" fillId="33" borderId="11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4" fillId="29" borderId="67" xfId="0" applyFont="1" applyFill="1" applyBorder="1" applyAlignment="1">
      <alignment vertical="center" wrapText="1"/>
    </xf>
    <xf numFmtId="0" fontId="8" fillId="29" borderId="42" xfId="0" applyFont="1" applyFill="1" applyBorder="1" applyAlignment="1">
      <alignment vertical="center" wrapText="1"/>
    </xf>
    <xf numFmtId="0" fontId="7" fillId="33" borderId="78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 wrapText="1"/>
    </xf>
    <xf numFmtId="0" fontId="5" fillId="34" borderId="17" xfId="0" quotePrefix="1" applyFont="1" applyFill="1" applyBorder="1" applyAlignment="1">
      <alignment horizontal="center" vertical="center"/>
    </xf>
    <xf numFmtId="0" fontId="36" fillId="34" borderId="63" xfId="0" applyFont="1" applyFill="1" applyBorder="1" applyAlignment="1">
      <alignment horizontal="center" vertical="center"/>
    </xf>
    <xf numFmtId="0" fontId="36" fillId="34" borderId="63" xfId="0" quotePrefix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9" fillId="31" borderId="13" xfId="0" applyFont="1" applyFill="1" applyBorder="1" applyAlignment="1">
      <alignment horizontal="left" vertical="center" wrapText="1"/>
    </xf>
    <xf numFmtId="0" fontId="29" fillId="0" borderId="0" xfId="0" applyFont="1"/>
    <xf numFmtId="0" fontId="0" fillId="0" borderId="12" xfId="0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25" borderId="60" xfId="0" applyFont="1" applyFill="1" applyBorder="1" applyAlignment="1">
      <alignment horizontal="left" vertical="center" shrinkToFit="1"/>
    </xf>
    <xf numFmtId="0" fontId="30" fillId="32" borderId="76" xfId="0" applyFont="1" applyFill="1" applyBorder="1" applyAlignment="1">
      <alignment horizontal="left" vertical="center" shrinkToFit="1"/>
    </xf>
    <xf numFmtId="0" fontId="30" fillId="24" borderId="61" xfId="0" applyFont="1" applyFill="1" applyBorder="1" applyAlignment="1">
      <alignment horizontal="left" vertical="center" shrinkToFit="1"/>
    </xf>
    <xf numFmtId="0" fontId="30" fillId="0" borderId="62" xfId="0" applyFont="1" applyFill="1" applyBorder="1" applyAlignment="1">
      <alignment horizontal="left" vertical="center" shrinkToFit="1"/>
    </xf>
    <xf numFmtId="0" fontId="30" fillId="26" borderId="76" xfId="0" applyFont="1" applyFill="1" applyBorder="1" applyAlignment="1">
      <alignment horizontal="left" vertical="center" shrinkToFit="1"/>
    </xf>
    <xf numFmtId="0" fontId="3" fillId="27" borderId="0" xfId="0" applyFont="1" applyFill="1" applyBorder="1" applyAlignment="1">
      <alignment horizontal="left" vertical="center" shrinkToFit="1"/>
    </xf>
    <xf numFmtId="0" fontId="30" fillId="25" borderId="29" xfId="0" applyFont="1" applyFill="1" applyBorder="1" applyAlignment="1">
      <alignment horizontal="left" vertical="center" shrinkToFit="1"/>
    </xf>
    <xf numFmtId="0" fontId="30" fillId="24" borderId="29" xfId="0" applyFont="1" applyFill="1" applyBorder="1" applyAlignment="1">
      <alignment horizontal="left" vertical="center" shrinkToFit="1"/>
    </xf>
    <xf numFmtId="0" fontId="30" fillId="26" borderId="29" xfId="0" applyFont="1" applyFill="1" applyBorder="1" applyAlignment="1">
      <alignment horizontal="left" vertical="center" shrinkToFit="1"/>
    </xf>
    <xf numFmtId="0" fontId="36" fillId="24" borderId="70" xfId="0" applyFont="1" applyFill="1" applyBorder="1" applyAlignment="1">
      <alignment horizontal="left" vertical="center"/>
    </xf>
    <xf numFmtId="0" fontId="36" fillId="24" borderId="73" xfId="0" applyFont="1" applyFill="1" applyBorder="1" applyAlignment="1">
      <alignment horizontal="center" vertical="center"/>
    </xf>
    <xf numFmtId="0" fontId="30" fillId="24" borderId="70" xfId="0" applyFont="1" applyFill="1" applyBorder="1" applyAlignment="1">
      <alignment horizontal="left" vertical="center" shrinkToFit="1"/>
    </xf>
    <xf numFmtId="0" fontId="30" fillId="0" borderId="66" xfId="0" applyFont="1" applyFill="1" applyBorder="1" applyAlignment="1">
      <alignment horizontal="left" vertical="center" shrinkToFit="1"/>
    </xf>
    <xf numFmtId="0" fontId="36" fillId="24" borderId="70" xfId="0" applyFont="1" applyFill="1" applyBorder="1" applyAlignment="1">
      <alignment horizontal="center" vertical="center"/>
    </xf>
    <xf numFmtId="0" fontId="36" fillId="24" borderId="71" xfId="0" applyFont="1" applyFill="1" applyBorder="1" applyAlignment="1">
      <alignment horizontal="center" vertical="center"/>
    </xf>
    <xf numFmtId="0" fontId="34" fillId="24" borderId="79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30" fillId="0" borderId="6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shrinkToFit="1"/>
    </xf>
    <xf numFmtId="0" fontId="30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0" fillId="29" borderId="10" xfId="0" applyFont="1" applyFill="1" applyBorder="1" applyAlignment="1">
      <alignment horizontal="left" vertical="center" shrinkToFit="1"/>
    </xf>
    <xf numFmtId="0" fontId="30" fillId="25" borderId="10" xfId="0" applyFont="1" applyFill="1" applyBorder="1" applyAlignment="1">
      <alignment horizontal="left" vertical="center" shrinkToFit="1"/>
    </xf>
    <xf numFmtId="0" fontId="30" fillId="24" borderId="10" xfId="0" applyFont="1" applyFill="1" applyBorder="1" applyAlignment="1">
      <alignment horizontal="left" vertical="center" shrinkToFit="1"/>
    </xf>
    <xf numFmtId="0" fontId="30" fillId="26" borderId="10" xfId="0" applyFont="1" applyFill="1" applyBorder="1" applyAlignment="1">
      <alignment horizontal="left" vertical="center" shrinkToFit="1"/>
    </xf>
    <xf numFmtId="0" fontId="3" fillId="0" borderId="0" xfId="0" applyFont="1" applyBorder="1"/>
    <xf numFmtId="0" fontId="34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shrinkToFit="1"/>
    </xf>
    <xf numFmtId="0" fontId="30" fillId="25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0" fillId="0" borderId="12" xfId="0" applyFont="1" applyFill="1" applyBorder="1" applyAlignment="1">
      <alignment horizontal="left" vertical="center" shrinkToFit="1"/>
    </xf>
    <xf numFmtId="0" fontId="3" fillId="27" borderId="0" xfId="0" applyFont="1" applyFill="1" applyBorder="1" applyAlignment="1">
      <alignment horizontal="left"/>
    </xf>
    <xf numFmtId="0" fontId="3" fillId="27" borderId="0" xfId="0" applyFont="1" applyFill="1" applyBorder="1"/>
    <xf numFmtId="0" fontId="3" fillId="27" borderId="0" xfId="0" applyFont="1" applyFill="1" applyBorder="1" applyAlignment="1">
      <alignment wrapText="1"/>
    </xf>
    <xf numFmtId="0" fontId="57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5" fillId="28" borderId="36" xfId="35" applyFont="1" applyFill="1" applyBorder="1" applyAlignment="1" applyProtection="1">
      <alignment horizontal="left" vertical="center" wrapText="1"/>
    </xf>
    <xf numFmtId="0" fontId="5" fillId="28" borderId="12" xfId="0" applyFont="1" applyFill="1" applyBorder="1" applyAlignment="1">
      <alignment horizontal="left" vertical="center"/>
    </xf>
    <xf numFmtId="0" fontId="5" fillId="28" borderId="12" xfId="0" applyFont="1" applyFill="1" applyBorder="1" applyAlignment="1">
      <alignment horizontal="left" vertical="center" wrapText="1"/>
    </xf>
    <xf numFmtId="0" fontId="5" fillId="28" borderId="12" xfId="35" applyFont="1" applyFill="1" applyBorder="1" applyAlignment="1" applyProtection="1">
      <alignment horizontal="left" vertical="center" wrapText="1"/>
    </xf>
    <xf numFmtId="0" fontId="1" fillId="28" borderId="40" xfId="35" applyFont="1" applyFill="1" applyBorder="1" applyAlignment="1" applyProtection="1">
      <alignment horizontal="left" vertical="center" wrapText="1"/>
    </xf>
    <xf numFmtId="0" fontId="3" fillId="31" borderId="43" xfId="0" applyFont="1" applyFill="1" applyBorder="1" applyAlignment="1">
      <alignment horizontal="left" vertical="center"/>
    </xf>
    <xf numFmtId="0" fontId="30" fillId="31" borderId="13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34" fillId="24" borderId="40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 wrapText="1"/>
    </xf>
    <xf numFmtId="0" fontId="5" fillId="29" borderId="10" xfId="0" applyFont="1" applyFill="1" applyBorder="1" applyAlignment="1">
      <alignment horizontal="left" vertical="center" shrinkToFit="1"/>
    </xf>
    <xf numFmtId="0" fontId="3" fillId="31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wrapText="1"/>
    </xf>
    <xf numFmtId="0" fontId="43" fillId="28" borderId="12" xfId="35" applyFont="1" applyFill="1" applyBorder="1" applyAlignment="1" applyProtection="1">
      <alignment vertical="center" wrapText="1"/>
    </xf>
    <xf numFmtId="0" fontId="2" fillId="28" borderId="12" xfId="35" applyFont="1" applyFill="1" applyBorder="1" applyAlignment="1" applyProtection="1">
      <alignment vertical="center" wrapText="1"/>
    </xf>
    <xf numFmtId="0" fontId="2" fillId="30" borderId="12" xfId="35" applyFont="1" applyFill="1" applyBorder="1" applyAlignment="1" applyProtection="1">
      <alignment vertical="center" wrapText="1"/>
    </xf>
    <xf numFmtId="0" fontId="2" fillId="0" borderId="12" xfId="35" applyFont="1" applyFill="1" applyBorder="1" applyAlignment="1" applyProtection="1">
      <alignment vertical="center" wrapText="1"/>
    </xf>
    <xf numFmtId="0" fontId="2" fillId="0" borderId="54" xfId="35" applyFont="1" applyFill="1" applyBorder="1" applyAlignment="1" applyProtection="1">
      <alignment vertical="center" wrapText="1"/>
    </xf>
    <xf numFmtId="0" fontId="43" fillId="30" borderId="58" xfId="35" applyFont="1" applyFill="1" applyBorder="1" applyAlignment="1" applyProtection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27" borderId="56" xfId="0" applyFont="1" applyFill="1" applyBorder="1" applyAlignment="1"/>
    <xf numFmtId="0" fontId="3" fillId="27" borderId="0" xfId="0" applyFont="1" applyFill="1" applyBorder="1" applyAlignment="1"/>
    <xf numFmtId="0" fontId="34" fillId="25" borderId="29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4" fillId="25" borderId="47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7" fillId="0" borderId="11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5" fillId="32" borderId="76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0" fontId="5" fillId="25" borderId="4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horizontal="center" vertical="center"/>
    </xf>
    <xf numFmtId="0" fontId="2" fillId="0" borderId="12" xfId="36" applyFill="1" applyBorder="1" applyAlignment="1" applyProtection="1">
      <alignment vertical="center"/>
    </xf>
    <xf numFmtId="0" fontId="30" fillId="0" borderId="56" xfId="0" applyFont="1" applyFill="1" applyBorder="1" applyAlignment="1">
      <alignment horizontal="center" vertical="center"/>
    </xf>
    <xf numFmtId="0" fontId="36" fillId="29" borderId="29" xfId="0" applyFont="1" applyFill="1" applyBorder="1" applyAlignment="1">
      <alignment horizontal="left" vertical="center"/>
    </xf>
    <xf numFmtId="0" fontId="36" fillId="29" borderId="32" xfId="0" applyFont="1" applyFill="1" applyBorder="1" applyAlignment="1">
      <alignment horizontal="center" vertical="center"/>
    </xf>
    <xf numFmtId="0" fontId="34" fillId="29" borderId="29" xfId="0" applyFont="1" applyFill="1" applyBorder="1" applyAlignment="1">
      <alignment horizontal="center" vertical="center"/>
    </xf>
    <xf numFmtId="0" fontId="34" fillId="29" borderId="31" xfId="0" applyFont="1" applyFill="1" applyBorder="1" applyAlignment="1">
      <alignment horizontal="center" vertical="center"/>
    </xf>
    <xf numFmtId="0" fontId="34" fillId="29" borderId="32" xfId="0" applyFont="1" applyFill="1" applyBorder="1" applyAlignment="1">
      <alignment horizontal="center" vertical="center"/>
    </xf>
    <xf numFmtId="0" fontId="34" fillId="29" borderId="34" xfId="0" applyFont="1" applyFill="1" applyBorder="1" applyAlignment="1">
      <alignment horizontal="center" vertical="center"/>
    </xf>
    <xf numFmtId="0" fontId="30" fillId="29" borderId="29" xfId="0" applyFont="1" applyFill="1" applyBorder="1" applyAlignment="1">
      <alignment horizontal="left" vertical="center" shrinkToFit="1"/>
    </xf>
    <xf numFmtId="0" fontId="45" fillId="29" borderId="32" xfId="0" applyFont="1" applyFill="1" applyBorder="1" applyAlignment="1">
      <alignment horizontal="left" vertical="center" wrapText="1"/>
    </xf>
    <xf numFmtId="0" fontId="36" fillId="29" borderId="70" xfId="0" applyFont="1" applyFill="1" applyBorder="1" applyAlignment="1">
      <alignment horizontal="left" vertical="center"/>
    </xf>
    <xf numFmtId="0" fontId="36" fillId="29" borderId="73" xfId="0" applyFont="1" applyFill="1" applyBorder="1" applyAlignment="1">
      <alignment horizontal="center" vertical="center"/>
    </xf>
    <xf numFmtId="0" fontId="34" fillId="29" borderId="70" xfId="0" applyFont="1" applyFill="1" applyBorder="1" applyAlignment="1">
      <alignment horizontal="center" vertical="center"/>
    </xf>
    <xf numFmtId="0" fontId="34" fillId="29" borderId="72" xfId="0" applyFont="1" applyFill="1" applyBorder="1" applyAlignment="1">
      <alignment horizontal="center" vertical="center"/>
    </xf>
    <xf numFmtId="0" fontId="34" fillId="29" borderId="73" xfId="0" applyFont="1" applyFill="1" applyBorder="1" applyAlignment="1">
      <alignment horizontal="center" vertical="center"/>
    </xf>
    <xf numFmtId="0" fontId="34" fillId="29" borderId="75" xfId="0" applyFont="1" applyFill="1" applyBorder="1" applyAlignment="1">
      <alignment horizontal="center" vertical="center"/>
    </xf>
    <xf numFmtId="0" fontId="30" fillId="29" borderId="70" xfId="0" applyFont="1" applyFill="1" applyBorder="1" applyAlignment="1">
      <alignment horizontal="left" vertical="center" shrinkToFit="1"/>
    </xf>
    <xf numFmtId="0" fontId="45" fillId="29" borderId="7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0" fillId="0" borderId="70" xfId="0" applyFont="1" applyFill="1" applyBorder="1" applyAlignment="1">
      <alignment horizontal="left" vertical="center" shrinkToFit="1"/>
    </xf>
    <xf numFmtId="0" fontId="30" fillId="0" borderId="7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vertical="center" wrapText="1"/>
    </xf>
    <xf numFmtId="0" fontId="61" fillId="27" borderId="0" xfId="0" applyFont="1" applyFill="1" applyBorder="1" applyAlignment="1"/>
    <xf numFmtId="0" fontId="61" fillId="27" borderId="0" xfId="0" applyFont="1" applyFill="1" applyBorder="1" applyAlignment="1">
      <alignment horizontal="left"/>
    </xf>
    <xf numFmtId="0" fontId="38" fillId="25" borderId="10" xfId="0" applyFont="1" applyFill="1" applyBorder="1" applyAlignment="1">
      <alignment horizontal="center" vertical="center"/>
    </xf>
    <xf numFmtId="0" fontId="30" fillId="25" borderId="82" xfId="0" applyFont="1" applyFill="1" applyBorder="1" applyAlignment="1">
      <alignment horizontal="center" vertical="center"/>
    </xf>
    <xf numFmtId="0" fontId="30" fillId="25" borderId="78" xfId="0" applyFont="1" applyFill="1" applyBorder="1" applyAlignment="1">
      <alignment horizontal="center" vertical="center"/>
    </xf>
    <xf numFmtId="0" fontId="2" fillId="0" borderId="36" xfId="36" applyFill="1" applyBorder="1" applyAlignment="1" applyProtection="1">
      <alignment horizontal="left" vertical="center" wrapText="1"/>
    </xf>
    <xf numFmtId="0" fontId="2" fillId="0" borderId="12" xfId="36" applyFill="1" applyBorder="1" applyAlignment="1" applyProtection="1">
      <alignment horizontal="left" vertical="center"/>
    </xf>
    <xf numFmtId="0" fontId="2" fillId="0" borderId="12" xfId="36" applyFont="1" applyFill="1" applyBorder="1" applyAlignment="1" applyProtection="1">
      <alignment horizontal="left" vertical="center" wrapText="1"/>
    </xf>
    <xf numFmtId="0" fontId="64" fillId="0" borderId="12" xfId="36" applyFont="1" applyFill="1" applyBorder="1" applyAlignment="1" applyProtection="1">
      <alignment horizontal="left" vertical="center" wrapText="1"/>
    </xf>
    <xf numFmtId="0" fontId="2" fillId="0" borderId="12" xfId="36" applyFill="1" applyBorder="1" applyAlignment="1" applyProtection="1">
      <alignment horizontal="left" vertical="center" wrapText="1"/>
    </xf>
    <xf numFmtId="0" fontId="2" fillId="0" borderId="12" xfId="36" applyFont="1" applyFill="1" applyBorder="1" applyAlignment="1" applyProtection="1">
      <alignment horizontal="left" vertical="center"/>
    </xf>
    <xf numFmtId="0" fontId="64" fillId="0" borderId="12" xfId="36" applyFont="1" applyFill="1" applyBorder="1" applyAlignment="1" applyProtection="1">
      <alignment horizontal="left" vertical="center"/>
    </xf>
    <xf numFmtId="0" fontId="2" fillId="0" borderId="38" xfId="36" applyFill="1" applyBorder="1" applyAlignment="1" applyProtection="1">
      <alignment horizontal="left" vertical="center" wrapText="1"/>
    </xf>
    <xf numFmtId="0" fontId="2" fillId="0" borderId="13" xfId="36" applyFill="1" applyBorder="1" applyAlignment="1" applyProtection="1">
      <alignment horizontal="left" vertical="center"/>
    </xf>
    <xf numFmtId="0" fontId="64" fillId="0" borderId="13" xfId="36" applyFont="1" applyFill="1" applyBorder="1" applyAlignment="1" applyProtection="1">
      <alignment horizontal="left" vertical="center"/>
    </xf>
    <xf numFmtId="0" fontId="2" fillId="0" borderId="13" xfId="36" applyFont="1" applyFill="1" applyBorder="1" applyAlignment="1" applyProtection="1">
      <alignment horizontal="left" vertical="center"/>
    </xf>
    <xf numFmtId="0" fontId="2" fillId="0" borderId="17" xfId="36" applyFill="1" applyBorder="1" applyAlignment="1" applyProtection="1">
      <alignment horizontal="left" vertical="center"/>
    </xf>
    <xf numFmtId="0" fontId="2" fillId="0" borderId="49" xfId="36" applyFill="1" applyBorder="1" applyAlignment="1" applyProtection="1">
      <alignment vertical="center"/>
    </xf>
    <xf numFmtId="0" fontId="2" fillId="0" borderId="12" xfId="36" applyFont="1" applyFill="1" applyBorder="1" applyAlignment="1" applyProtection="1">
      <alignment vertical="center"/>
    </xf>
    <xf numFmtId="0" fontId="2" fillId="0" borderId="38" xfId="36" applyFill="1" applyBorder="1" applyAlignment="1" applyProtection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0" fillId="0" borderId="12" xfId="36" applyFont="1" applyFill="1" applyBorder="1" applyAlignment="1" applyProtection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left" vertical="center" wrapText="1"/>
    </xf>
    <xf numFmtId="0" fontId="36" fillId="27" borderId="47" xfId="0" applyFont="1" applyFill="1" applyBorder="1" applyAlignment="1">
      <alignment horizontal="center" vertical="center"/>
    </xf>
    <xf numFmtId="0" fontId="34" fillId="27" borderId="47" xfId="0" applyFont="1" applyFill="1" applyBorder="1" applyAlignment="1">
      <alignment horizontal="center" vertical="center"/>
    </xf>
    <xf numFmtId="0" fontId="37" fillId="27" borderId="4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7" fillId="0" borderId="0" xfId="0" applyFont="1" applyFill="1" applyBorder="1" applyAlignment="1">
      <alignment horizontal="left" vertical="center"/>
    </xf>
    <xf numFmtId="0" fontId="2" fillId="0" borderId="13" xfId="36" applyFill="1" applyBorder="1" applyAlignment="1" applyProtection="1">
      <alignment horizontal="left" vertical="center" wrapText="1"/>
    </xf>
    <xf numFmtId="0" fontId="0" fillId="0" borderId="10" xfId="0" applyFill="1" applyBorder="1" applyAlignment="1">
      <alignment vertical="center"/>
    </xf>
    <xf numFmtId="0" fontId="4" fillId="25" borderId="10" xfId="0" applyFont="1" applyFill="1" applyBorder="1"/>
    <xf numFmtId="0" fontId="4" fillId="0" borderId="21" xfId="0" applyFont="1" applyFill="1" applyBorder="1"/>
    <xf numFmtId="0" fontId="0" fillId="0" borderId="0" xfId="0" applyFill="1" applyBorder="1" applyAlignment="1">
      <alignment horizontal="left" vertical="center"/>
    </xf>
    <xf numFmtId="0" fontId="70" fillId="0" borderId="29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vertical="center"/>
    </xf>
    <xf numFmtId="0" fontId="70" fillId="0" borderId="48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69" fillId="25" borderId="52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9" fillId="25" borderId="10" xfId="0" applyFont="1" applyFill="1" applyBorder="1" applyAlignment="1">
      <alignment horizontal="center" vertical="center"/>
    </xf>
    <xf numFmtId="0" fontId="69" fillId="25" borderId="12" xfId="0" applyFont="1" applyFill="1" applyBorder="1" applyAlignment="1">
      <alignment horizontal="center" vertical="center"/>
    </xf>
    <xf numFmtId="0" fontId="69" fillId="25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25" borderId="43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69" fillId="25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center" vertical="center"/>
    </xf>
    <xf numFmtId="0" fontId="69" fillId="25" borderId="37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2" fillId="0" borderId="12" xfId="36" applyFill="1" applyBorder="1" applyAlignment="1" applyProtection="1">
      <alignment vertical="center" wrapText="1"/>
    </xf>
    <xf numFmtId="0" fontId="3" fillId="0" borderId="64" xfId="0" applyFont="1" applyFill="1" applyBorder="1" applyAlignment="1">
      <alignment vertical="center"/>
    </xf>
    <xf numFmtId="0" fontId="2" fillId="0" borderId="63" xfId="36" applyFill="1" applyBorder="1" applyAlignment="1" applyProtection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horizontal="left"/>
    </xf>
    <xf numFmtId="0" fontId="2" fillId="0" borderId="55" xfId="36" applyFont="1" applyFill="1" applyBorder="1" applyAlignment="1" applyProtection="1">
      <alignment horizontal="left" vertical="center"/>
    </xf>
    <xf numFmtId="0" fontId="70" fillId="0" borderId="44" xfId="0" applyFont="1" applyFill="1" applyBorder="1" applyAlignment="1">
      <alignment horizontal="center" vertical="center"/>
    </xf>
    <xf numFmtId="0" fontId="30" fillId="27" borderId="77" xfId="0" applyFont="1" applyFill="1" applyBorder="1" applyAlignment="1">
      <alignment horizontal="left" vertical="center" shrinkToFit="1"/>
    </xf>
    <xf numFmtId="0" fontId="30" fillId="27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5" fillId="0" borderId="28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/>
    </xf>
    <xf numFmtId="0" fontId="69" fillId="36" borderId="10" xfId="0" applyFont="1" applyFill="1" applyBorder="1" applyAlignment="1">
      <alignment horizontal="center" vertical="center"/>
    </xf>
    <xf numFmtId="0" fontId="69" fillId="36" borderId="12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 vertical="center"/>
    </xf>
    <xf numFmtId="0" fontId="69" fillId="36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9" fontId="4" fillId="25" borderId="43" xfId="0" applyNumberFormat="1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wrapText="1"/>
    </xf>
    <xf numFmtId="0" fontId="4" fillId="25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0" fontId="70" fillId="37" borderId="62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69" fillId="25" borderId="40" xfId="0" applyFont="1" applyFill="1" applyBorder="1" applyAlignment="1">
      <alignment horizontal="center" vertical="center"/>
    </xf>
    <xf numFmtId="0" fontId="73" fillId="25" borderId="2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vertical="center"/>
    </xf>
    <xf numFmtId="0" fontId="2" fillId="37" borderId="17" xfId="36" applyFill="1" applyBorder="1" applyAlignment="1" applyProtection="1">
      <alignment horizontal="left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left" vertical="center" shrinkToFit="1"/>
    </xf>
    <xf numFmtId="0" fontId="5" fillId="37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8" borderId="47" xfId="0" applyFont="1" applyFill="1" applyBorder="1" applyAlignment="1">
      <alignment horizontal="center" vertical="center"/>
    </xf>
    <xf numFmtId="0" fontId="33" fillId="38" borderId="34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horizontal="left" vertical="center" shrinkToFit="1"/>
    </xf>
    <xf numFmtId="0" fontId="34" fillId="38" borderId="32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/>
    </xf>
    <xf numFmtId="0" fontId="53" fillId="39" borderId="70" xfId="0" applyFont="1" applyFill="1" applyBorder="1" applyAlignment="1">
      <alignment horizontal="center" vertical="center"/>
    </xf>
    <xf numFmtId="0" fontId="53" fillId="39" borderId="71" xfId="0" applyFont="1" applyFill="1" applyBorder="1" applyAlignment="1">
      <alignment horizontal="center" vertical="center"/>
    </xf>
    <xf numFmtId="0" fontId="45" fillId="39" borderId="70" xfId="0" applyFont="1" applyFill="1" applyBorder="1" applyAlignment="1">
      <alignment horizontal="center" vertical="center"/>
    </xf>
    <xf numFmtId="0" fontId="45" fillId="39" borderId="72" xfId="0" applyFont="1" applyFill="1" applyBorder="1" applyAlignment="1">
      <alignment horizontal="center" vertical="center"/>
    </xf>
    <xf numFmtId="0" fontId="45" fillId="39" borderId="71" xfId="0" applyFont="1" applyFill="1" applyBorder="1" applyAlignment="1">
      <alignment horizontal="center" vertical="center"/>
    </xf>
    <xf numFmtId="0" fontId="45" fillId="39" borderId="73" xfId="0" applyFont="1" applyFill="1" applyBorder="1" applyAlignment="1">
      <alignment horizontal="center" vertical="center"/>
    </xf>
    <xf numFmtId="0" fontId="45" fillId="39" borderId="74" xfId="0" applyFont="1" applyFill="1" applyBorder="1" applyAlignment="1">
      <alignment horizontal="center" vertical="center"/>
    </xf>
    <xf numFmtId="0" fontId="45" fillId="39" borderId="75" xfId="0" applyFont="1" applyFill="1" applyBorder="1" applyAlignment="1">
      <alignment horizontal="center" vertical="center"/>
    </xf>
    <xf numFmtId="0" fontId="53" fillId="39" borderId="29" xfId="0" applyFont="1" applyFill="1" applyBorder="1" applyAlignment="1">
      <alignment horizontal="left" vertical="center" shrinkToFit="1"/>
    </xf>
    <xf numFmtId="0" fontId="53" fillId="39" borderId="32" xfId="0" applyFont="1" applyFill="1" applyBorder="1" applyAlignment="1">
      <alignment horizontal="left" vertical="center" wrapText="1"/>
    </xf>
    <xf numFmtId="0" fontId="45" fillId="39" borderId="29" xfId="0" applyFont="1" applyFill="1" applyBorder="1" applyAlignment="1">
      <alignment horizontal="center" vertical="center"/>
    </xf>
    <xf numFmtId="0" fontId="45" fillId="39" borderId="30" xfId="0" applyFont="1" applyFill="1" applyBorder="1" applyAlignment="1">
      <alignment horizontal="center" vertical="center"/>
    </xf>
    <xf numFmtId="0" fontId="45" fillId="39" borderId="31" xfId="0" applyFont="1" applyFill="1" applyBorder="1" applyAlignment="1">
      <alignment horizontal="center" vertical="center"/>
    </xf>
    <xf numFmtId="0" fontId="45" fillId="39" borderId="32" xfId="0" applyFont="1" applyFill="1" applyBorder="1" applyAlignment="1">
      <alignment horizontal="center" vertical="center"/>
    </xf>
    <xf numFmtId="0" fontId="45" fillId="39" borderId="33" xfId="0" applyFont="1" applyFill="1" applyBorder="1" applyAlignment="1">
      <alignment horizontal="center" vertical="center"/>
    </xf>
    <xf numFmtId="0" fontId="45" fillId="39" borderId="34" xfId="0" applyFont="1" applyFill="1" applyBorder="1" applyAlignment="1">
      <alignment horizontal="center" vertical="center"/>
    </xf>
    <xf numFmtId="0" fontId="45" fillId="39" borderId="61" xfId="0" applyFont="1" applyFill="1" applyBorder="1" applyAlignment="1">
      <alignment horizontal="left" vertical="center" shrinkToFit="1"/>
    </xf>
    <xf numFmtId="0" fontId="45" fillId="39" borderId="32" xfId="0" applyFont="1" applyFill="1" applyBorder="1" applyAlignment="1">
      <alignment horizontal="left" vertical="center" wrapText="1"/>
    </xf>
    <xf numFmtId="0" fontId="68" fillId="39" borderId="29" xfId="0" applyFont="1" applyFill="1" applyBorder="1" applyAlignment="1">
      <alignment horizontal="center" vertical="center"/>
    </xf>
    <xf numFmtId="0" fontId="68" fillId="39" borderId="30" xfId="0" applyFont="1" applyFill="1" applyBorder="1" applyAlignment="1">
      <alignment horizontal="center" vertical="center"/>
    </xf>
    <xf numFmtId="0" fontId="68" fillId="39" borderId="31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4" xfId="0" applyFont="1" applyFill="1" applyBorder="1" applyAlignment="1">
      <alignment horizontal="center" vertical="center"/>
    </xf>
    <xf numFmtId="0" fontId="69" fillId="39" borderId="29" xfId="0" applyFont="1" applyFill="1" applyBorder="1" applyAlignment="1">
      <alignment horizontal="left" vertical="center" wrapText="1"/>
    </xf>
    <xf numFmtId="0" fontId="69" fillId="39" borderId="32" xfId="0" applyFont="1" applyFill="1" applyBorder="1" applyAlignment="1">
      <alignment horizontal="left" vertical="center" wrapText="1"/>
    </xf>
    <xf numFmtId="0" fontId="36" fillId="39" borderId="23" xfId="0" applyFont="1" applyFill="1" applyBorder="1" applyAlignment="1">
      <alignment horizontal="center" vertical="center"/>
    </xf>
    <xf numFmtId="0" fontId="36" fillId="39" borderId="24" xfId="0" applyFont="1" applyFill="1" applyBorder="1" applyAlignment="1">
      <alignment horizontal="center" vertical="center"/>
    </xf>
    <xf numFmtId="0" fontId="34" fillId="39" borderId="23" xfId="0" applyFont="1" applyFill="1" applyBorder="1" applyAlignment="1">
      <alignment horizontal="center" vertical="center"/>
    </xf>
    <xf numFmtId="0" fontId="34" fillId="39" borderId="25" xfId="0" applyFont="1" applyFill="1" applyBorder="1" applyAlignment="1">
      <alignment horizontal="center" vertical="center"/>
    </xf>
    <xf numFmtId="0" fontId="34" fillId="39" borderId="77" xfId="0" applyFont="1" applyFill="1" applyBorder="1" applyAlignment="1">
      <alignment horizontal="center" vertical="center"/>
    </xf>
    <xf numFmtId="0" fontId="34" fillId="39" borderId="27" xfId="0" applyFont="1" applyFill="1" applyBorder="1" applyAlignment="1">
      <alignment horizontal="center" vertical="center"/>
    </xf>
    <xf numFmtId="0" fontId="30" fillId="39" borderId="23" xfId="0" applyFont="1" applyFill="1" applyBorder="1" applyAlignment="1">
      <alignment horizontal="left" vertical="center" shrinkToFit="1"/>
    </xf>
    <xf numFmtId="0" fontId="34" fillId="39" borderId="28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center" vertical="center"/>
    </xf>
    <xf numFmtId="0" fontId="26" fillId="25" borderId="45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/>
    </xf>
    <xf numFmtId="0" fontId="79" fillId="25" borderId="13" xfId="36" applyFont="1" applyFill="1" applyBorder="1" applyAlignment="1" applyProtection="1">
      <alignment horizontal="left" vertical="center" wrapText="1"/>
    </xf>
    <xf numFmtId="0" fontId="81" fillId="25" borderId="11" xfId="0" applyFont="1" applyFill="1" applyBorder="1" applyAlignment="1">
      <alignment horizontal="left" vertical="center"/>
    </xf>
    <xf numFmtId="0" fontId="79" fillId="25" borderId="13" xfId="36" applyFont="1" applyFill="1" applyBorder="1" applyAlignment="1" applyProtection="1">
      <alignment horizontal="left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83" fillId="0" borderId="15" xfId="0" applyFont="1" applyFill="1" applyBorder="1" applyAlignment="1">
      <alignment vertical="center"/>
    </xf>
    <xf numFmtId="0" fontId="83" fillId="0" borderId="13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3" fillId="0" borderId="12" xfId="0" applyFont="1" applyFill="1" applyBorder="1" applyAlignment="1">
      <alignment vertical="center"/>
    </xf>
    <xf numFmtId="0" fontId="83" fillId="0" borderId="11" xfId="0" applyFont="1" applyFill="1" applyBorder="1" applyAlignment="1">
      <alignment vertical="center"/>
    </xf>
    <xf numFmtId="0" fontId="84" fillId="25" borderId="11" xfId="0" applyFont="1" applyFill="1" applyBorder="1" applyAlignment="1">
      <alignment horizontal="left" vertical="center"/>
    </xf>
    <xf numFmtId="0" fontId="85" fillId="25" borderId="13" xfId="36" applyFont="1" applyFill="1" applyBorder="1" applyAlignment="1" applyProtection="1">
      <alignment horizontal="left" vertical="center"/>
    </xf>
    <xf numFmtId="0" fontId="84" fillId="27" borderId="15" xfId="0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left" vertical="center"/>
    </xf>
    <xf numFmtId="0" fontId="84" fillId="27" borderId="78" xfId="0" applyFont="1" applyFill="1" applyBorder="1" applyAlignment="1">
      <alignment horizontal="left" vertical="center"/>
    </xf>
    <xf numFmtId="0" fontId="84" fillId="27" borderId="10" xfId="0" applyFont="1" applyFill="1" applyBorder="1" applyAlignment="1">
      <alignment horizontal="left" vertical="center"/>
    </xf>
    <xf numFmtId="0" fontId="84" fillId="27" borderId="13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65" fillId="0" borderId="70" xfId="0" applyFont="1" applyFill="1" applyBorder="1" applyAlignment="1">
      <alignment vertical="center"/>
    </xf>
    <xf numFmtId="0" fontId="65" fillId="0" borderId="73" xfId="0" applyFont="1" applyFill="1" applyBorder="1" applyAlignment="1">
      <alignment vertical="center"/>
    </xf>
    <xf numFmtId="0" fontId="65" fillId="0" borderId="72" xfId="0" applyFont="1" applyFill="1" applyBorder="1" applyAlignment="1">
      <alignment vertical="center"/>
    </xf>
    <xf numFmtId="0" fontId="65" fillId="0" borderId="74" xfId="0" applyFont="1" applyFill="1" applyBorder="1" applyAlignment="1">
      <alignment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64" xfId="0" applyFont="1" applyFill="1" applyBorder="1" applyAlignment="1">
      <alignment vertical="center"/>
    </xf>
    <xf numFmtId="0" fontId="65" fillId="0" borderId="65" xfId="0" applyFont="1" applyFill="1" applyBorder="1" applyAlignment="1">
      <alignment vertical="center"/>
    </xf>
    <xf numFmtId="0" fontId="65" fillId="0" borderId="67" xfId="0" applyFont="1" applyFill="1" applyBorder="1" applyAlignment="1">
      <alignment vertical="center"/>
    </xf>
    <xf numFmtId="0" fontId="65" fillId="0" borderId="35" xfId="0" applyFont="1" applyFill="1" applyBorder="1" applyAlignment="1">
      <alignment vertical="center"/>
    </xf>
    <xf numFmtId="0" fontId="65" fillId="0" borderId="38" xfId="0" applyFont="1" applyFill="1" applyBorder="1" applyAlignment="1">
      <alignment vertical="center"/>
    </xf>
    <xf numFmtId="0" fontId="65" fillId="0" borderId="44" xfId="0" applyFont="1" applyFill="1" applyBorder="1" applyAlignment="1">
      <alignment vertical="center"/>
    </xf>
    <xf numFmtId="0" fontId="65" fillId="0" borderId="37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/>
    </xf>
    <xf numFmtId="0" fontId="26" fillId="25" borderId="15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vertical="center" wrapText="1"/>
    </xf>
    <xf numFmtId="0" fontId="82" fillId="38" borderId="11" xfId="0" applyFont="1" applyFill="1" applyBorder="1" applyAlignment="1">
      <alignment vertical="center"/>
    </xf>
    <xf numFmtId="0" fontId="82" fillId="38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6" fillId="25" borderId="15" xfId="0" applyFont="1" applyFill="1" applyBorder="1" applyAlignment="1">
      <alignment vertical="center"/>
    </xf>
    <xf numFmtId="0" fontId="87" fillId="0" borderId="12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26" fillId="38" borderId="15" xfId="0" applyFont="1" applyFill="1" applyBorder="1" applyAlignment="1">
      <alignment vertical="center" wrapText="1"/>
    </xf>
    <xf numFmtId="0" fontId="26" fillId="38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7" borderId="4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vertical="center"/>
    </xf>
    <xf numFmtId="0" fontId="2" fillId="0" borderId="13" xfId="36" applyFill="1" applyBorder="1" applyAlignment="1" applyProtection="1">
      <alignment vertical="center" wrapText="1"/>
    </xf>
    <xf numFmtId="0" fontId="1" fillId="27" borderId="0" xfId="0" applyFont="1" applyFill="1" applyBorder="1" applyAlignment="1"/>
    <xf numFmtId="0" fontId="75" fillId="0" borderId="10" xfId="0" applyFon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0" fillId="25" borderId="31" xfId="0" applyFont="1" applyFill="1" applyBorder="1" applyAlignment="1">
      <alignment horizontal="center" vertical="center"/>
    </xf>
    <xf numFmtId="0" fontId="30" fillId="25" borderId="30" xfId="0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vertical="center" wrapText="1"/>
    </xf>
    <xf numFmtId="0" fontId="0" fillId="0" borderId="83" xfId="0" applyBorder="1" applyAlignment="1">
      <alignment horizontal="left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/>
    </xf>
    <xf numFmtId="0" fontId="2" fillId="0" borderId="41" xfId="36" applyFill="1" applyBorder="1" applyAlignment="1" applyProtection="1">
      <alignment horizontal="left" vertical="center"/>
    </xf>
    <xf numFmtId="0" fontId="3" fillId="0" borderId="50" xfId="0" applyFont="1" applyFill="1" applyBorder="1" applyAlignment="1">
      <alignment horizontal="left" vertical="center" shrinkToFit="1"/>
    </xf>
    <xf numFmtId="0" fontId="30" fillId="0" borderId="48" xfId="0" applyFont="1" applyFill="1" applyBorder="1" applyAlignment="1">
      <alignment horizontal="left" vertical="center" shrinkToFit="1"/>
    </xf>
    <xf numFmtId="0" fontId="2" fillId="0" borderId="41" xfId="36" applyFont="1" applyFill="1" applyBorder="1" applyAlignment="1" applyProtection="1">
      <alignment horizontal="left" vertical="center"/>
    </xf>
    <xf numFmtId="0" fontId="5" fillId="0" borderId="48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 shrinkToFit="1"/>
    </xf>
    <xf numFmtId="0" fontId="34" fillId="0" borderId="38" xfId="0" applyFont="1" applyFill="1" applyBorder="1" applyAlignment="1">
      <alignment horizontal="left" vertical="center" wrapText="1"/>
    </xf>
    <xf numFmtId="0" fontId="2" fillId="0" borderId="55" xfId="36" applyFill="1" applyBorder="1" applyAlignment="1" applyProtection="1">
      <alignment horizontal="lef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55" xfId="0" applyFont="1" applyFill="1" applyBorder="1" applyAlignment="1">
      <alignment horizontal="center" vertical="center"/>
    </xf>
    <xf numFmtId="0" fontId="5" fillId="25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left" vertical="center" shrinkToFit="1"/>
    </xf>
    <xf numFmtId="0" fontId="47" fillId="0" borderId="55" xfId="0" applyFont="1" applyFill="1" applyBorder="1" applyAlignment="1">
      <alignment vertical="center" wrapText="1"/>
    </xf>
    <xf numFmtId="0" fontId="5" fillId="25" borderId="37" xfId="0" applyFont="1" applyFill="1" applyBorder="1" applyAlignment="1">
      <alignment horizontal="center"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left" vertical="center" shrinkToFit="1"/>
    </xf>
    <xf numFmtId="0" fontId="47" fillId="0" borderId="3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vertical="center" wrapText="1"/>
    </xf>
    <xf numFmtId="0" fontId="2" fillId="0" borderId="13" xfId="36" applyFill="1" applyBorder="1" applyAlignment="1" applyProtection="1">
      <alignment vertical="center"/>
    </xf>
    <xf numFmtId="0" fontId="30" fillId="25" borderId="10" xfId="0" quotePrefix="1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/>
    </xf>
    <xf numFmtId="0" fontId="33" fillId="37" borderId="44" xfId="0" applyFont="1" applyFill="1" applyBorder="1" applyAlignment="1">
      <alignment horizontal="center" vertical="center"/>
    </xf>
    <xf numFmtId="0" fontId="33" fillId="37" borderId="36" xfId="0" applyFont="1" applyFill="1" applyBorder="1" applyAlignment="1">
      <alignment horizontal="center" vertical="center"/>
    </xf>
    <xf numFmtId="0" fontId="33" fillId="37" borderId="35" xfId="0" applyFont="1" applyFill="1" applyBorder="1" applyAlignment="1">
      <alignment horizontal="center" vertical="center"/>
    </xf>
    <xf numFmtId="0" fontId="33" fillId="37" borderId="37" xfId="0" applyFont="1" applyFill="1" applyBorder="1" applyAlignment="1">
      <alignment horizontal="center" vertical="center"/>
    </xf>
    <xf numFmtId="0" fontId="33" fillId="37" borderId="40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 horizontal="left" vertical="center" shrinkToFit="1"/>
    </xf>
    <xf numFmtId="0" fontId="34" fillId="37" borderId="38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shrinkToFit="1"/>
    </xf>
    <xf numFmtId="0" fontId="1" fillId="0" borderId="38" xfId="0" applyFont="1" applyFill="1" applyBorder="1" applyAlignment="1">
      <alignment vertical="center" wrapText="1"/>
    </xf>
    <xf numFmtId="0" fontId="34" fillId="40" borderId="34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quotePrefix="1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40" borderId="4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25" borderId="52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25" borderId="37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center" vertical="center"/>
    </xf>
    <xf numFmtId="0" fontId="58" fillId="25" borderId="4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6" fillId="25" borderId="78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78" xfId="0" applyFont="1" applyFill="1" applyBorder="1" applyAlignment="1">
      <alignment horizontal="center" vertical="center"/>
    </xf>
    <xf numFmtId="0" fontId="26" fillId="25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0" fillId="27" borderId="84" xfId="0" applyFont="1" applyFill="1" applyBorder="1" applyAlignment="1">
      <alignment horizontal="center" vertical="center"/>
    </xf>
    <xf numFmtId="0" fontId="40" fillId="27" borderId="77" xfId="0" applyFont="1" applyFill="1" applyBorder="1" applyAlignment="1">
      <alignment horizontal="center" vertical="center"/>
    </xf>
    <xf numFmtId="0" fontId="40" fillId="27" borderId="26" xfId="0" applyFont="1" applyFill="1" applyBorder="1" applyAlignment="1">
      <alignment horizontal="center" vertical="center"/>
    </xf>
    <xf numFmtId="0" fontId="34" fillId="29" borderId="83" xfId="0" applyFont="1" applyFill="1" applyBorder="1" applyAlignment="1">
      <alignment vertical="center" wrapText="1"/>
    </xf>
    <xf numFmtId="0" fontId="0" fillId="29" borderId="33" xfId="0" applyFill="1" applyBorder="1" applyAlignment="1">
      <alignment vertical="center" wrapText="1"/>
    </xf>
    <xf numFmtId="0" fontId="30" fillId="25" borderId="73" xfId="0" applyFont="1" applyFill="1" applyBorder="1" applyAlignment="1">
      <alignment horizontal="left" vertical="center" wrapText="1"/>
    </xf>
    <xf numFmtId="0" fontId="0" fillId="0" borderId="67" xfId="0" applyBorder="1" applyAlignment="1">
      <alignment vertical="center"/>
    </xf>
    <xf numFmtId="0" fontId="0" fillId="0" borderId="28" xfId="0" applyBorder="1" applyAlignment="1">
      <alignment vertical="center"/>
    </xf>
    <xf numFmtId="0" fontId="45" fillId="39" borderId="84" xfId="0" applyFont="1" applyFill="1" applyBorder="1" applyAlignment="1">
      <alignment horizontal="left" vertical="center" wrapText="1"/>
    </xf>
    <xf numFmtId="0" fontId="52" fillId="39" borderId="26" xfId="0" applyFont="1" applyFill="1" applyBorder="1" applyAlignment="1">
      <alignment vertical="center"/>
    </xf>
    <xf numFmtId="0" fontId="34" fillId="29" borderId="85" xfId="0" applyFont="1" applyFill="1" applyBorder="1" applyAlignment="1">
      <alignment vertical="center" wrapText="1"/>
    </xf>
    <xf numFmtId="0" fontId="0" fillId="29" borderId="74" xfId="0" applyFill="1" applyBorder="1" applyAlignment="1">
      <alignment vertical="center" wrapText="1"/>
    </xf>
    <xf numFmtId="0" fontId="68" fillId="0" borderId="83" xfId="0" applyFont="1" applyFill="1" applyBorder="1" applyAlignment="1">
      <alignment horizontal="left" vertical="center" wrapText="1"/>
    </xf>
    <xf numFmtId="0" fontId="68" fillId="24" borderId="47" xfId="0" applyFont="1" applyFill="1" applyBorder="1" applyAlignment="1">
      <alignment horizontal="left" vertical="center" wrapText="1"/>
    </xf>
    <xf numFmtId="0" fontId="68" fillId="0" borderId="47" xfId="0" applyFont="1" applyFill="1" applyBorder="1" applyAlignment="1">
      <alignment horizontal="left" vertical="center" wrapText="1"/>
    </xf>
    <xf numFmtId="0" fontId="68" fillId="39" borderId="29" xfId="0" applyFont="1" applyFill="1" applyBorder="1" applyAlignment="1">
      <alignment horizontal="left" vertical="center" wrapText="1"/>
    </xf>
    <xf numFmtId="0" fontId="68" fillId="39" borderId="30" xfId="0" applyFont="1" applyFill="1" applyBorder="1" applyAlignment="1">
      <alignment horizontal="left" vertical="center" wrapText="1"/>
    </xf>
    <xf numFmtId="0" fontId="33" fillId="25" borderId="83" xfId="0" applyFont="1" applyFill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3" fillId="27" borderId="83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45" fillId="39" borderId="83" xfId="0" applyFont="1" applyFill="1" applyBorder="1" applyAlignment="1">
      <alignment horizontal="left" vertical="center" wrapText="1"/>
    </xf>
    <xf numFmtId="0" fontId="52" fillId="39" borderId="33" xfId="0" applyFont="1" applyFill="1" applyBorder="1" applyAlignment="1">
      <alignment vertical="center"/>
    </xf>
    <xf numFmtId="0" fontId="34" fillId="32" borderId="85" xfId="0" applyFont="1" applyFill="1" applyBorder="1" applyAlignment="1">
      <alignment horizontal="left" vertical="center" wrapText="1"/>
    </xf>
    <xf numFmtId="0" fontId="0" fillId="32" borderId="74" xfId="0" applyFill="1" applyBorder="1" applyAlignment="1">
      <alignment vertical="center"/>
    </xf>
    <xf numFmtId="0" fontId="34" fillId="25" borderId="83" xfId="0" applyFont="1" applyFill="1" applyBorder="1" applyAlignment="1">
      <alignment horizontal="left" vertical="center" wrapText="1"/>
    </xf>
    <xf numFmtId="0" fontId="34" fillId="25" borderId="33" xfId="0" applyFont="1" applyFill="1" applyBorder="1" applyAlignment="1">
      <alignment horizontal="left" vertical="center" wrapText="1"/>
    </xf>
    <xf numFmtId="0" fontId="30" fillId="25" borderId="55" xfId="0" applyFont="1" applyFill="1" applyBorder="1" applyAlignment="1">
      <alignment horizontal="center" vertical="center" textRotation="90" wrapText="1"/>
    </xf>
    <xf numFmtId="0" fontId="4" fillId="0" borderId="28" xfId="0" applyFont="1" applyBorder="1" applyAlignment="1">
      <alignment vertical="center"/>
    </xf>
    <xf numFmtId="0" fontId="30" fillId="25" borderId="85" xfId="0" applyFont="1" applyFill="1" applyBorder="1" applyAlignment="1">
      <alignment horizontal="left" vertical="center" shrinkToFit="1"/>
    </xf>
    <xf numFmtId="0" fontId="30" fillId="25" borderId="74" xfId="0" applyFont="1" applyFill="1" applyBorder="1" applyAlignment="1">
      <alignment horizontal="left" vertical="center" shrinkToFit="1"/>
    </xf>
    <xf numFmtId="0" fontId="30" fillId="25" borderId="84" xfId="0" applyFont="1" applyFill="1" applyBorder="1" applyAlignment="1">
      <alignment horizontal="left" vertical="center" shrinkToFit="1"/>
    </xf>
    <xf numFmtId="0" fontId="30" fillId="25" borderId="26" xfId="0" applyFont="1" applyFill="1" applyBorder="1" applyAlignment="1">
      <alignment horizontal="left" vertical="center" shrinkToFit="1"/>
    </xf>
    <xf numFmtId="0" fontId="0" fillId="0" borderId="47" xfId="0" applyBorder="1" applyAlignment="1">
      <alignment vertical="center"/>
    </xf>
    <xf numFmtId="0" fontId="0" fillId="0" borderId="61" xfId="0" applyBorder="1" applyAlignment="1">
      <alignment vertical="center"/>
    </xf>
    <xf numFmtId="0" fontId="33" fillId="38" borderId="83" xfId="0" applyFont="1" applyFill="1" applyBorder="1" applyAlignment="1">
      <alignment horizontal="left" vertical="center" wrapText="1"/>
    </xf>
    <xf numFmtId="0" fontId="0" fillId="38" borderId="61" xfId="0" applyFill="1" applyBorder="1" applyAlignment="1">
      <alignment vertical="center"/>
    </xf>
    <xf numFmtId="0" fontId="40" fillId="27" borderId="83" xfId="0" applyFont="1" applyFill="1" applyBorder="1" applyAlignment="1">
      <alignment horizontal="center" vertical="center"/>
    </xf>
    <xf numFmtId="0" fontId="40" fillId="27" borderId="47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center" vertical="center"/>
    </xf>
    <xf numFmtId="0" fontId="33" fillId="35" borderId="8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73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 wrapText="1"/>
    </xf>
    <xf numFmtId="0" fontId="4" fillId="0" borderId="7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6" fillId="39" borderId="35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vertical="center"/>
    </xf>
    <xf numFmtId="0" fontId="30" fillId="25" borderId="70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0" fontId="48" fillId="0" borderId="86" xfId="0" applyFont="1" applyFill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33" fillId="37" borderId="86" xfId="0" applyFont="1" applyFill="1" applyBorder="1" applyAlignment="1">
      <alignment horizontal="left" vertical="center" wrapText="1"/>
    </xf>
    <xf numFmtId="0" fontId="0" fillId="37" borderId="39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25" borderId="75" xfId="0" applyFont="1" applyFill="1" applyBorder="1" applyAlignment="1">
      <alignment horizontal="center" vertical="center" textRotation="90"/>
    </xf>
    <xf numFmtId="0" fontId="4" fillId="0" borderId="8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39" borderId="86" xfId="0" applyFont="1" applyFill="1" applyBorder="1" applyAlignment="1">
      <alignment horizontal="center" vertical="center"/>
    </xf>
    <xf numFmtId="0" fontId="0" fillId="39" borderId="20" xfId="0" applyFill="1" applyBorder="1" applyAlignment="1">
      <alignment vertical="center"/>
    </xf>
    <xf numFmtId="0" fontId="0" fillId="39" borderId="39" xfId="0" applyFill="1" applyBorder="1" applyAlignment="1">
      <alignment vertical="center"/>
    </xf>
    <xf numFmtId="0" fontId="45" fillId="39" borderId="85" xfId="0" applyFont="1" applyFill="1" applyBorder="1" applyAlignment="1">
      <alignment horizontal="left" vertical="center" wrapText="1"/>
    </xf>
    <xf numFmtId="0" fontId="52" fillId="39" borderId="74" xfId="0" applyFont="1" applyFill="1" applyBorder="1" applyAlignment="1">
      <alignment vertical="center"/>
    </xf>
    <xf numFmtId="0" fontId="58" fillId="0" borderId="82" xfId="0" applyFont="1" applyFill="1" applyBorder="1" applyAlignment="1">
      <alignment horizontal="center" vertical="center" wrapText="1"/>
    </xf>
    <xf numFmtId="0" fontId="58" fillId="0" borderId="88" xfId="0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33" xfId="0" applyBorder="1"/>
    <xf numFmtId="0" fontId="0" fillId="0" borderId="64" xfId="0" applyBorder="1"/>
    <xf numFmtId="0" fontId="0" fillId="0" borderId="23" xfId="0" applyBorder="1"/>
    <xf numFmtId="0" fontId="0" fillId="0" borderId="67" xfId="0" applyBorder="1"/>
    <xf numFmtId="0" fontId="0" fillId="0" borderId="28" xfId="0" applyBorder="1"/>
    <xf numFmtId="0" fontId="4" fillId="24" borderId="86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9" xfId="0" applyBorder="1"/>
    <xf numFmtId="0" fontId="4" fillId="0" borderId="80" xfId="0" applyFont="1" applyBorder="1"/>
    <xf numFmtId="0" fontId="4" fillId="0" borderId="27" xfId="0" applyFont="1" applyBorder="1"/>
    <xf numFmtId="0" fontId="0" fillId="0" borderId="15" xfId="0" applyBorder="1"/>
    <xf numFmtId="0" fontId="0" fillId="0" borderId="67" xfId="0" applyBorder="1" applyAlignment="1">
      <alignment wrapText="1"/>
    </xf>
    <xf numFmtId="0" fontId="0" fillId="0" borderId="28" xfId="0" applyBorder="1" applyAlignment="1">
      <alignment wrapText="1"/>
    </xf>
    <xf numFmtId="0" fontId="48" fillId="0" borderId="78" xfId="0" applyFont="1" applyFill="1" applyBorder="1" applyAlignment="1">
      <alignment vertical="center"/>
    </xf>
    <xf numFmtId="0" fontId="48" fillId="0" borderId="42" xfId="0" applyFont="1" applyFill="1" applyBorder="1" applyAlignment="1">
      <alignment vertical="center"/>
    </xf>
    <xf numFmtId="0" fontId="48" fillId="33" borderId="82" xfId="0" applyFont="1" applyFill="1" applyBorder="1" applyAlignment="1">
      <alignment vertical="center"/>
    </xf>
    <xf numFmtId="0" fontId="48" fillId="33" borderId="51" xfId="0" applyFont="1" applyFill="1" applyBorder="1" applyAlignment="1">
      <alignment vertical="center"/>
    </xf>
    <xf numFmtId="0" fontId="4" fillId="0" borderId="28" xfId="0" applyFont="1" applyBorder="1"/>
    <xf numFmtId="0" fontId="34" fillId="26" borderId="85" xfId="0" applyFont="1" applyFill="1" applyBorder="1" applyAlignment="1">
      <alignment horizontal="left" vertical="center" wrapText="1"/>
    </xf>
    <xf numFmtId="0" fontId="0" fillId="0" borderId="74" xfId="0" applyBorder="1"/>
    <xf numFmtId="0" fontId="34" fillId="24" borderId="83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1" fillId="24" borderId="86" xfId="0" applyFont="1" applyFill="1" applyBorder="1" applyAlignment="1">
      <alignment vertical="top" wrapText="1"/>
    </xf>
    <xf numFmtId="0" fontId="0" fillId="24" borderId="39" xfId="0" applyFill="1" applyBorder="1" applyAlignment="1">
      <alignment vertical="top" wrapText="1"/>
    </xf>
    <xf numFmtId="0" fontId="0" fillId="32" borderId="74" xfId="0" applyFill="1" applyBorder="1"/>
    <xf numFmtId="0" fontId="34" fillId="26" borderId="83" xfId="0" applyFont="1" applyFill="1" applyBorder="1" applyAlignment="1">
      <alignment horizontal="left" vertical="center" wrapText="1"/>
    </xf>
    <xf numFmtId="0" fontId="5" fillId="25" borderId="73" xfId="0" applyFont="1" applyFill="1" applyBorder="1" applyAlignment="1">
      <alignment horizontal="left" vertical="center" wrapText="1"/>
    </xf>
    <xf numFmtId="0" fontId="3" fillId="0" borderId="67" xfId="0" applyFont="1" applyBorder="1"/>
    <xf numFmtId="0" fontId="3" fillId="0" borderId="28" xfId="0" applyFont="1" applyBorder="1"/>
    <xf numFmtId="0" fontId="44" fillId="25" borderId="85" xfId="0" applyFont="1" applyFill="1" applyBorder="1" applyAlignment="1">
      <alignment horizontal="left" vertical="center" shrinkToFit="1"/>
    </xf>
    <xf numFmtId="0" fontId="44" fillId="25" borderId="74" xfId="0" applyFont="1" applyFill="1" applyBorder="1" applyAlignment="1">
      <alignment horizontal="left" vertical="center" shrinkToFit="1"/>
    </xf>
    <xf numFmtId="0" fontId="44" fillId="25" borderId="84" xfId="0" applyFont="1" applyFill="1" applyBorder="1" applyAlignment="1">
      <alignment horizontal="left" vertical="center" shrinkToFit="1"/>
    </xf>
    <xf numFmtId="0" fontId="44" fillId="25" borderId="26" xfId="0" applyFont="1" applyFill="1" applyBorder="1" applyAlignment="1">
      <alignment horizontal="left" vertical="center" shrinkToFit="1"/>
    </xf>
    <xf numFmtId="0" fontId="44" fillId="25" borderId="70" xfId="0" applyFont="1" applyFill="1" applyBorder="1" applyAlignment="1">
      <alignment horizontal="left" vertical="center" shrinkToFit="1"/>
    </xf>
    <xf numFmtId="0" fontId="47" fillId="0" borderId="64" xfId="0" applyFont="1" applyBorder="1" applyAlignment="1">
      <alignment horizontal="left" vertical="center" shrinkToFit="1"/>
    </xf>
    <xf numFmtId="0" fontId="47" fillId="0" borderId="23" xfId="0" applyFont="1" applyBorder="1" applyAlignment="1">
      <alignment horizontal="left" vertical="center" shrinkToFit="1"/>
    </xf>
    <xf numFmtId="0" fontId="41" fillId="33" borderId="82" xfId="0" applyFont="1" applyFill="1" applyBorder="1" applyAlignment="1">
      <alignment horizontal="left" vertical="center" wrapText="1"/>
    </xf>
    <xf numFmtId="0" fontId="41" fillId="33" borderId="51" xfId="0" applyFont="1" applyFill="1" applyBorder="1" applyAlignment="1">
      <alignment horizontal="left" vertical="center" wrapText="1"/>
    </xf>
    <xf numFmtId="0" fontId="41" fillId="33" borderId="62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0" fillId="0" borderId="10" xfId="0" applyBorder="1"/>
    <xf numFmtId="0" fontId="33" fillId="25" borderId="10" xfId="0" applyFont="1" applyFill="1" applyBorder="1" applyAlignment="1">
      <alignment horizontal="left" vertical="center" wrapText="1"/>
    </xf>
    <xf numFmtId="0" fontId="0" fillId="0" borderId="61" xfId="0" applyBorder="1"/>
    <xf numFmtId="0" fontId="41" fillId="24" borderId="85" xfId="0" applyFont="1" applyFill="1" applyBorder="1" applyAlignment="1">
      <alignment horizontal="left" vertical="center" wrapText="1"/>
    </xf>
    <xf numFmtId="0" fontId="0" fillId="24" borderId="74" xfId="0" applyFill="1" applyBorder="1"/>
    <xf numFmtId="0" fontId="33" fillId="25" borderId="84" xfId="0" applyFont="1" applyFill="1" applyBorder="1" applyAlignment="1">
      <alignment horizontal="left" vertical="center" wrapText="1"/>
    </xf>
    <xf numFmtId="0" fontId="0" fillId="0" borderId="26" xfId="0" applyBorder="1"/>
    <xf numFmtId="0" fontId="33" fillId="29" borderId="10" xfId="0" applyFont="1" applyFill="1" applyBorder="1" applyAlignment="1">
      <alignment horizontal="left" vertical="center" wrapText="1"/>
    </xf>
    <xf numFmtId="0" fontId="0" fillId="29" borderId="10" xfId="0" applyFill="1" applyBorder="1"/>
    <xf numFmtId="0" fontId="34" fillId="24" borderId="10" xfId="0" applyFont="1" applyFill="1" applyBorder="1" applyAlignment="1">
      <alignment horizontal="left" vertical="center" wrapText="1"/>
    </xf>
    <xf numFmtId="0" fontId="34" fillId="26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5" fillId="25" borderId="10" xfId="0" applyFont="1" applyFill="1" applyBorder="1" applyAlignment="1">
      <alignment horizontal="left" vertical="center" wrapText="1"/>
    </xf>
    <xf numFmtId="0" fontId="52" fillId="0" borderId="10" xfId="0" applyFont="1" applyBorder="1"/>
    <xf numFmtId="0" fontId="48" fillId="0" borderId="10" xfId="0" applyFont="1" applyFill="1" applyBorder="1" applyAlignment="1">
      <alignment vertical="center"/>
    </xf>
    <xf numFmtId="0" fontId="30" fillId="28" borderId="83" xfId="0" applyFont="1" applyFill="1" applyBorder="1" applyAlignment="1">
      <alignment horizontal="left" vertical="center" wrapText="1"/>
    </xf>
    <xf numFmtId="0" fontId="30" fillId="28" borderId="33" xfId="0" applyFont="1" applyFill="1" applyBorder="1" applyAlignment="1">
      <alignment horizontal="left" vertical="center" wrapText="1"/>
    </xf>
    <xf numFmtId="0" fontId="30" fillId="28" borderId="12" xfId="0" applyFont="1" applyFill="1" applyBorder="1" applyAlignment="1">
      <alignment horizontal="left" vertical="center" wrapText="1"/>
    </xf>
    <xf numFmtId="0" fontId="30" fillId="28" borderId="15" xfId="0" applyFont="1" applyFill="1" applyBorder="1" applyAlignment="1">
      <alignment horizontal="left" vertical="center" wrapText="1"/>
    </xf>
    <xf numFmtId="0" fontId="1" fillId="27" borderId="0" xfId="0" applyFont="1" applyFill="1" applyBorder="1" applyAlignment="1"/>
    <xf numFmtId="0" fontId="34" fillId="24" borderId="86" xfId="0" applyFont="1" applyFill="1" applyBorder="1" applyAlignment="1">
      <alignment vertical="top" wrapText="1"/>
    </xf>
    <xf numFmtId="0" fontId="34" fillId="33" borderId="82" xfId="0" applyFont="1" applyFill="1" applyBorder="1" applyAlignment="1">
      <alignment horizontal="left" vertical="center" wrapText="1"/>
    </xf>
    <xf numFmtId="0" fontId="34" fillId="33" borderId="51" xfId="0" applyFont="1" applyFill="1" applyBorder="1" applyAlignment="1">
      <alignment horizontal="left" vertical="center" wrapText="1"/>
    </xf>
    <xf numFmtId="0" fontId="34" fillId="33" borderId="62" xfId="0" applyFont="1" applyFill="1" applyBorder="1" applyAlignment="1">
      <alignment horizontal="left" vertical="center" wrapText="1"/>
    </xf>
    <xf numFmtId="0" fontId="34" fillId="24" borderId="85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hivatkozás_KERET_TANTERV-4_2011_04_06" xfId="34"/>
    <cellStyle name="Hiperhivatkozás_KERET_TANTERV-4_2011_04_06_BA_PSZ_2011_munkaanyag_V3.3" xfId="35"/>
    <cellStyle name="Hivatkozás" xfId="36" builtinId="8"/>
    <cellStyle name="Input" xfId="37"/>
    <cellStyle name="Linked Cell" xfId="38"/>
    <cellStyle name="Neutral" xfId="39"/>
    <cellStyle name="Normál" xfId="0" builtinId="0"/>
    <cellStyle name="Normál 2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02B" TargetMode="External"/><Relationship Id="rId18" Type="http://schemas.openxmlformats.org/officeDocument/2006/relationships/hyperlink" Target="http://tantargy.uni-corvinus.hu/2DS91NAK03B" TargetMode="External"/><Relationship Id="rId26" Type="http://schemas.openxmlformats.org/officeDocument/2006/relationships/hyperlink" Target="http://tantargy.uni-corvinus.hu/2VL60NBK10B" TargetMode="External"/><Relationship Id="rId39" Type="http://schemas.openxmlformats.org/officeDocument/2006/relationships/hyperlink" Target="http://tantargy.uni-corvinus.hu/2SA53NDK01B" TargetMode="External"/><Relationship Id="rId21" Type="http://schemas.openxmlformats.org/officeDocument/2006/relationships/hyperlink" Target="http://tantargy.uni-corvinus.hu/2SA53NCK04B" TargetMode="External"/><Relationship Id="rId34" Type="http://schemas.openxmlformats.org/officeDocument/2006/relationships/hyperlink" Target="http://tantargy.uni-corvinus.hu/2PU51NDK01B" TargetMode="External"/><Relationship Id="rId42" Type="http://schemas.openxmlformats.org/officeDocument/2006/relationships/hyperlink" Target="http://tantargy.uni-corvinus.hu/2SZ53NDK01B" TargetMode="External"/><Relationship Id="rId47" Type="http://schemas.openxmlformats.org/officeDocument/2006/relationships/hyperlink" Target="http://tantargy.uni-corvinus.hu/4PU51NAK05B" TargetMode="External"/><Relationship Id="rId50" Type="http://schemas.openxmlformats.org/officeDocument/2006/relationships/hyperlink" Target="http://tantargy.uni-corvinus.hu/2BE52NDK04B" TargetMode="External"/><Relationship Id="rId55" Type="http://schemas.openxmlformats.org/officeDocument/2006/relationships/hyperlink" Target="http://tantargy.uni-corvinus.hu/2VE81NGK03B" TargetMode="External"/><Relationship Id="rId63" Type="http://schemas.openxmlformats.org/officeDocument/2006/relationships/hyperlink" Target="http://tantargy.uni-corvinus.hu/4VG32NAK02B" TargetMode="External"/><Relationship Id="rId68" Type="http://schemas.openxmlformats.org/officeDocument/2006/relationships/hyperlink" Target="http://tantargy.uni-corvinus.hu/7PO10NDV08B" TargetMode="External"/><Relationship Id="rId76" Type="http://schemas.openxmlformats.org/officeDocument/2006/relationships/hyperlink" Target="http://tantargy.uni-corvinus.hu/2BE52NDV04B" TargetMode="External"/><Relationship Id="rId7" Type="http://schemas.openxmlformats.org/officeDocument/2006/relationships/hyperlink" Target="http://tantargy.uni-corvinus.hu/4MA23NAK02B" TargetMode="External"/><Relationship Id="rId71" Type="http://schemas.openxmlformats.org/officeDocument/2006/relationships/hyperlink" Target="http://tantargy.uni-corvinus.hu/7PE20NCV97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7PE20NAK09B" TargetMode="External"/><Relationship Id="rId29" Type="http://schemas.openxmlformats.org/officeDocument/2006/relationships/hyperlink" Target="http://tantargy.uni-corvinus.hu/4PU51NAK05B" TargetMode="External"/><Relationship Id="rId11" Type="http://schemas.openxmlformats.org/officeDocument/2006/relationships/hyperlink" Target="http://tantargy.uni-corvinus.hu/4PU51NAK01B" TargetMode="External"/><Relationship Id="rId24" Type="http://schemas.openxmlformats.org/officeDocument/2006/relationships/hyperlink" Target="http://tantargy.uni-corvinus.hu/2SA53NCK07B" TargetMode="External"/><Relationship Id="rId32" Type="http://schemas.openxmlformats.org/officeDocument/2006/relationships/hyperlink" Target="http://tantargy.uni-corvinus.hu/2BE52NDK04B" TargetMode="External"/><Relationship Id="rId37" Type="http://schemas.openxmlformats.org/officeDocument/2006/relationships/hyperlink" Target="http://tantargy.uni-corvinus.hu/2SZ53NDK02B" TargetMode="External"/><Relationship Id="rId40" Type="http://schemas.openxmlformats.org/officeDocument/2006/relationships/hyperlink" Target="http://tantargy.uni-corvinus.hu/2SZ53NDK04B" TargetMode="External"/><Relationship Id="rId45" Type="http://schemas.openxmlformats.org/officeDocument/2006/relationships/hyperlink" Target="http://tantargy.uni-corvinus.hu/2SZ53NDK02B" TargetMode="External"/><Relationship Id="rId53" Type="http://schemas.openxmlformats.org/officeDocument/2006/relationships/hyperlink" Target="http://tantargy.uni-corvinus.hu/2VL60NBK01B" TargetMode="External"/><Relationship Id="rId58" Type="http://schemas.openxmlformats.org/officeDocument/2006/relationships/hyperlink" Target="http://tantargy.uni-corvinus.hu/2KG23NBK02B" TargetMode="External"/><Relationship Id="rId66" Type="http://schemas.openxmlformats.org/officeDocument/2006/relationships/hyperlink" Target="http://tantargy.uni-corvinus.hu/7FI01NDV05B" TargetMode="External"/><Relationship Id="rId74" Type="http://schemas.openxmlformats.org/officeDocument/2006/relationships/hyperlink" Target="http://tantargy.uni-corvinus.hu/2BE52NAK01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4ST14NAK25B" TargetMode="External"/><Relationship Id="rId23" Type="http://schemas.openxmlformats.org/officeDocument/2006/relationships/hyperlink" Target="http://tantargy.uni-corvinus.hu/2PU51NBK02B" TargetMode="External"/><Relationship Id="rId28" Type="http://schemas.openxmlformats.org/officeDocument/2006/relationships/hyperlink" Target="http://tantargy.uni-corvinus.hu/2SA53NCK10B" TargetMode="External"/><Relationship Id="rId36" Type="http://schemas.openxmlformats.org/officeDocument/2006/relationships/hyperlink" Target="http://tantargy.uni-corvinus.hu/2SZ53NDK05B" TargetMode="External"/><Relationship Id="rId49" Type="http://schemas.openxmlformats.org/officeDocument/2006/relationships/hyperlink" Target="http://tantargy.uni-corvinus.hu/2BE52NDK06B" TargetMode="External"/><Relationship Id="rId57" Type="http://schemas.openxmlformats.org/officeDocument/2006/relationships/hyperlink" Target="http://tantargy.uni-corvinus.hu/2VE81NAK07B" TargetMode="External"/><Relationship Id="rId61" Type="http://schemas.openxmlformats.org/officeDocument/2006/relationships/hyperlink" Target="http://tantargy.uni-corvinus.hu/2SP72NAK01B" TargetMode="External"/><Relationship Id="rId10" Type="http://schemas.openxmlformats.org/officeDocument/2006/relationships/hyperlink" Target="http://tantargy.uni-corvinus.hu/2VE81NGK14B" TargetMode="External"/><Relationship Id="rId19" Type="http://schemas.openxmlformats.org/officeDocument/2006/relationships/hyperlink" Target="http://tantargy.uni-corvinus.hu/4PU51NAK03B" TargetMode="External"/><Relationship Id="rId31" Type="http://schemas.openxmlformats.org/officeDocument/2006/relationships/hyperlink" Target="http://tantargy.uni-corvinus.hu/2BE52NDK06B" TargetMode="External"/><Relationship Id="rId44" Type="http://schemas.openxmlformats.org/officeDocument/2006/relationships/hyperlink" Target="http://tantargy.uni-corvinus.hu/2SZ53NDK04B" TargetMode="External"/><Relationship Id="rId52" Type="http://schemas.openxmlformats.org/officeDocument/2006/relationships/hyperlink" Target="http://tantargy.uni-corvinus.hu/2VE81NGK03B" TargetMode="External"/><Relationship Id="rId60" Type="http://schemas.openxmlformats.org/officeDocument/2006/relationships/hyperlink" Target="http://tantargy.uni-corvinus.hu/2GF26NBK01B" TargetMode="External"/><Relationship Id="rId65" Type="http://schemas.openxmlformats.org/officeDocument/2006/relationships/hyperlink" Target="http://tantargy.uni-corvinus.hu/7FI01NDV04B" TargetMode="External"/><Relationship Id="rId73" Type="http://schemas.openxmlformats.org/officeDocument/2006/relationships/hyperlink" Target="http://tantargy.uni-corvinus.hu/2BE52NDK07B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MF44NBK01B" TargetMode="External"/><Relationship Id="rId14" Type="http://schemas.openxmlformats.org/officeDocument/2006/relationships/hyperlink" Target="http://tantargy.uni-corvinus.hu/2SA53NAK01B" TargetMode="External"/><Relationship Id="rId22" Type="http://schemas.openxmlformats.org/officeDocument/2006/relationships/hyperlink" Target="http://tantargy.uni-corvinus.hu/2BE52NCK01B" TargetMode="External"/><Relationship Id="rId27" Type="http://schemas.openxmlformats.org/officeDocument/2006/relationships/hyperlink" Target="http://tantargy.uni-corvinus.hu/2BE52NCK06B" TargetMode="External"/><Relationship Id="rId30" Type="http://schemas.openxmlformats.org/officeDocument/2006/relationships/hyperlink" Target="http://tantargy.uni-corvinus.hu/4PU51NAK06B" TargetMode="External"/><Relationship Id="rId35" Type="http://schemas.openxmlformats.org/officeDocument/2006/relationships/hyperlink" Target="http://tantargy.uni-corvinus.hu/2SZ53NDK01B" TargetMode="External"/><Relationship Id="rId43" Type="http://schemas.openxmlformats.org/officeDocument/2006/relationships/hyperlink" Target="http://tantargy.uni-corvinus.hu/2SZ53NDK05B" TargetMode="External"/><Relationship Id="rId48" Type="http://schemas.openxmlformats.org/officeDocument/2006/relationships/hyperlink" Target="http://tantargy.uni-corvinus.hu/4PU51NAK06B" TargetMode="External"/><Relationship Id="rId56" Type="http://schemas.openxmlformats.org/officeDocument/2006/relationships/hyperlink" Target="http://tantargy.uni-corvinus.hu/2JO11NAK02B" TargetMode="External"/><Relationship Id="rId64" Type="http://schemas.openxmlformats.org/officeDocument/2006/relationships/hyperlink" Target="http://tantargy.uni-corvinus.hu/7GT02NDV04B" TargetMode="External"/><Relationship Id="rId69" Type="http://schemas.openxmlformats.org/officeDocument/2006/relationships/hyperlink" Target="http://tantargy.uni-corvinus.hu/2JO11NAK05B" TargetMode="External"/><Relationship Id="rId77" Type="http://schemas.openxmlformats.org/officeDocument/2006/relationships/hyperlink" Target="http://tantargy.uni-corvinus.hu/2BE52NDV04B" TargetMode="External"/><Relationship Id="rId8" Type="http://schemas.openxmlformats.org/officeDocument/2006/relationships/hyperlink" Target="http://tantargy.uni-corvinus.hu/2MA41NAK01B" TargetMode="External"/><Relationship Id="rId51" Type="http://schemas.openxmlformats.org/officeDocument/2006/relationships/hyperlink" Target="http://tantargy.uni-corvinus.hu/2BE52NDK08B" TargetMode="External"/><Relationship Id="rId72" Type="http://schemas.openxmlformats.org/officeDocument/2006/relationships/hyperlink" Target="http://tantargy.uni-corvinus.hu/2BE52NDK07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4OP13NAK20B" TargetMode="External"/><Relationship Id="rId17" Type="http://schemas.openxmlformats.org/officeDocument/2006/relationships/hyperlink" Target="http://tantargy.uni-corvinus.hu/2BE52NAK01B" TargetMode="External"/><Relationship Id="rId25" Type="http://schemas.openxmlformats.org/officeDocument/2006/relationships/hyperlink" Target="http://tantargy.uni-corvinus.hu/2VL60NBK03B" TargetMode="External"/><Relationship Id="rId33" Type="http://schemas.openxmlformats.org/officeDocument/2006/relationships/hyperlink" Target="http://tantargy.uni-corvinus.hu/2BE52NDK08B" TargetMode="External"/><Relationship Id="rId38" Type="http://schemas.openxmlformats.org/officeDocument/2006/relationships/hyperlink" Target="http://tantargy.uni-corvinus.hu/2BE52NDV05B" TargetMode="External"/><Relationship Id="rId46" Type="http://schemas.openxmlformats.org/officeDocument/2006/relationships/hyperlink" Target="http://tantargy.uni-corvinus.hu/2PU51NDK01B" TargetMode="External"/><Relationship Id="rId59" Type="http://schemas.openxmlformats.org/officeDocument/2006/relationships/hyperlink" Target="http://tantargy.uni-corvinus.hu/4MA23NAK12B" TargetMode="External"/><Relationship Id="rId67" Type="http://schemas.openxmlformats.org/officeDocument/2006/relationships/hyperlink" Target="http://tantargy.uni-corvinus.hu/7SO30NDV15B" TargetMode="External"/><Relationship Id="rId20" Type="http://schemas.openxmlformats.org/officeDocument/2006/relationships/hyperlink" Target="http://tantargy.uni-corvinus.hu/2PU51NBK01B" TargetMode="External"/><Relationship Id="rId41" Type="http://schemas.openxmlformats.org/officeDocument/2006/relationships/hyperlink" Target="http://tantargy.uni-corvinus.hu/2SA53NDK01B" TargetMode="External"/><Relationship Id="rId54" Type="http://schemas.openxmlformats.org/officeDocument/2006/relationships/hyperlink" Target="http://tantargy.uni-corvinus.hu/2MA41NAK01B" TargetMode="External"/><Relationship Id="rId62" Type="http://schemas.openxmlformats.org/officeDocument/2006/relationships/hyperlink" Target="http://tantargy.uni-corvinus.hu/2IR32NAK07B" TargetMode="External"/><Relationship Id="rId70" Type="http://schemas.openxmlformats.org/officeDocument/2006/relationships/hyperlink" Target="http://tantargy.uni-corvinus.hu/2SA53NAK04B" TargetMode="External"/><Relationship Id="rId75" Type="http://schemas.openxmlformats.org/officeDocument/2006/relationships/hyperlink" Target="http://tantargy.uni-corvinus.hu/2DS91NDK0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12NAK47B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OG33NAK08B" TargetMode="External"/><Relationship Id="rId13" Type="http://schemas.openxmlformats.org/officeDocument/2006/relationships/hyperlink" Target="http://tantargy.uni-corvinus.hu/2GF26NAV05B" TargetMode="External"/><Relationship Id="rId18" Type="http://schemas.openxmlformats.org/officeDocument/2006/relationships/hyperlink" Target="http://tantargy.uni-corvinus.hu/2SZ31NDV04B" TargetMode="External"/><Relationship Id="rId26" Type="http://schemas.openxmlformats.org/officeDocument/2006/relationships/hyperlink" Target="http://portal.uni-corvinus.hu/index.php?id=22720&amp;tanKod=2SA53NAV02B" TargetMode="External"/><Relationship Id="rId3" Type="http://schemas.openxmlformats.org/officeDocument/2006/relationships/hyperlink" Target="http://tantargy.uni-corvinus.hu/2VL60NBV04B" TargetMode="External"/><Relationship Id="rId21" Type="http://schemas.openxmlformats.org/officeDocument/2006/relationships/hyperlink" Target="http://tantargy.uni-corvinus.hu/2IR32NAV01B" TargetMode="External"/><Relationship Id="rId7" Type="http://schemas.openxmlformats.org/officeDocument/2006/relationships/hyperlink" Target="http://tantargy.uni-corvinus.hu/2KA21NAV01B" TargetMode="External"/><Relationship Id="rId12" Type="http://schemas.openxmlformats.org/officeDocument/2006/relationships/hyperlink" Target="http://tantargy.uni-corvinus.hu/2GF26NAV04B" TargetMode="External"/><Relationship Id="rId17" Type="http://schemas.openxmlformats.org/officeDocument/2006/relationships/hyperlink" Target="http://tantargy.uni-corvinus.hu/2VL60NCV01B" TargetMode="External"/><Relationship Id="rId25" Type="http://schemas.openxmlformats.org/officeDocument/2006/relationships/hyperlink" Target="http://tantargy.uni-corvinus.hu/4MA12NAV36B" TargetMode="External"/><Relationship Id="rId2" Type="http://schemas.openxmlformats.org/officeDocument/2006/relationships/hyperlink" Target="http://tantargy.uni-corvinus.hu/2KG23NCV02B" TargetMode="External"/><Relationship Id="rId16" Type="http://schemas.openxmlformats.org/officeDocument/2006/relationships/hyperlink" Target="http://tantargy.uni-corvinus.hu/2SZ31NCV01B" TargetMode="External"/><Relationship Id="rId20" Type="http://schemas.openxmlformats.org/officeDocument/2006/relationships/hyperlink" Target="http://tantargy.uni-corvinus.hu/2SZ31NDV06B" TargetMode="External"/><Relationship Id="rId29" Type="http://schemas.openxmlformats.org/officeDocument/2006/relationships/hyperlink" Target="http://portal.uni-corvinus.hu/index.php?id=22720&amp;tanKod=4OG33NAV14B" TargetMode="External"/><Relationship Id="rId1" Type="http://schemas.openxmlformats.org/officeDocument/2006/relationships/hyperlink" Target="http://tantargy.uni-corvinus.hu/2VL60NBV01B" TargetMode="External"/><Relationship Id="rId6" Type="http://schemas.openxmlformats.org/officeDocument/2006/relationships/hyperlink" Target="http://tantargy.uni-corvinus.hu/2KV71NCK01B" TargetMode="External"/><Relationship Id="rId11" Type="http://schemas.openxmlformats.org/officeDocument/2006/relationships/hyperlink" Target="http://tantargy.uni-corvinus.hu/2GF26NDK01B" TargetMode="External"/><Relationship Id="rId24" Type="http://schemas.openxmlformats.org/officeDocument/2006/relationships/hyperlink" Target="http://tantargy.uni-corvinus.hu/4MA12NAV37B" TargetMode="External"/><Relationship Id="rId5" Type="http://schemas.openxmlformats.org/officeDocument/2006/relationships/hyperlink" Target="http://tantargy.uni-corvinus.hu/2GF26NAV03B" TargetMode="External"/><Relationship Id="rId15" Type="http://schemas.openxmlformats.org/officeDocument/2006/relationships/hyperlink" Target="http://tantargy.uni-corvinus.hu/2VL60NCV02B" TargetMode="External"/><Relationship Id="rId23" Type="http://schemas.openxmlformats.org/officeDocument/2006/relationships/hyperlink" Target="http://tantargy.uni-corvinus.hu/2IR32NAK07B" TargetMode="External"/><Relationship Id="rId28" Type="http://schemas.openxmlformats.org/officeDocument/2006/relationships/hyperlink" Target="http://portal.uni-corvinus.hu/index.php?id=22720&amp;tanKod=2BE52NCV01B" TargetMode="External"/><Relationship Id="rId10" Type="http://schemas.openxmlformats.org/officeDocument/2006/relationships/hyperlink" Target="http://tantargy.uni-corvinus.hu/2GF26NBV02B" TargetMode="External"/><Relationship Id="rId19" Type="http://schemas.openxmlformats.org/officeDocument/2006/relationships/hyperlink" Target="http://tantargy.uni-corvinus.hu/2SZ31NDV05B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tantargy.uni-corvinus.hu/2GF26NAV02B" TargetMode="External"/><Relationship Id="rId9" Type="http://schemas.openxmlformats.org/officeDocument/2006/relationships/hyperlink" Target="http://tantargy.uni-corvinus.hu/2ME43NCV02B" TargetMode="External"/><Relationship Id="rId14" Type="http://schemas.openxmlformats.org/officeDocument/2006/relationships/hyperlink" Target="http://tantargy.uni-corvinus.hu/2MF44NDK12B" TargetMode="External"/><Relationship Id="rId22" Type="http://schemas.openxmlformats.org/officeDocument/2006/relationships/hyperlink" Target="http://tantargy.uni-corvinus.hu/2MF44NDK07B" TargetMode="External"/><Relationship Id="rId27" Type="http://schemas.openxmlformats.org/officeDocument/2006/relationships/hyperlink" Target="http://tantargy.uni-corvinus.hu/2DS91NBK04B" TargetMode="External"/><Relationship Id="rId30" Type="http://schemas.openxmlformats.org/officeDocument/2006/relationships/hyperlink" Target="http://portal.uni-corvinus.hu/index.php?id=22720&amp;tanKod=4OG33NAK09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OG33NAK08B" TargetMode="External"/><Relationship Id="rId13" Type="http://schemas.openxmlformats.org/officeDocument/2006/relationships/hyperlink" Target="http://tantargy.uni-corvinus.hu/2GF26NAV05B" TargetMode="External"/><Relationship Id="rId18" Type="http://schemas.openxmlformats.org/officeDocument/2006/relationships/hyperlink" Target="http://tantargy.uni-corvinus.hu/2SZ31NDV04B" TargetMode="External"/><Relationship Id="rId26" Type="http://schemas.openxmlformats.org/officeDocument/2006/relationships/hyperlink" Target="http://portal.uni-corvinus.hu/index.php?id=22720&amp;tanKod=2SA53NAV02B" TargetMode="External"/><Relationship Id="rId3" Type="http://schemas.openxmlformats.org/officeDocument/2006/relationships/hyperlink" Target="http://tantargy.uni-corvinus.hu/2VL60NBV04B" TargetMode="External"/><Relationship Id="rId21" Type="http://schemas.openxmlformats.org/officeDocument/2006/relationships/hyperlink" Target="http://tantargy.uni-corvinus.hu/2IR32NAV01B" TargetMode="External"/><Relationship Id="rId7" Type="http://schemas.openxmlformats.org/officeDocument/2006/relationships/hyperlink" Target="http://tantargy.uni-corvinus.hu/2KA21NAV01B" TargetMode="External"/><Relationship Id="rId12" Type="http://schemas.openxmlformats.org/officeDocument/2006/relationships/hyperlink" Target="http://tantargy.uni-corvinus.hu/2GF26NAV04B" TargetMode="External"/><Relationship Id="rId17" Type="http://schemas.openxmlformats.org/officeDocument/2006/relationships/hyperlink" Target="http://tantargy.uni-corvinus.hu/2VL60NCV01B" TargetMode="External"/><Relationship Id="rId25" Type="http://schemas.openxmlformats.org/officeDocument/2006/relationships/hyperlink" Target="http://tantargy.uni-corvinus.hu/4MA12NAV36B" TargetMode="External"/><Relationship Id="rId2" Type="http://schemas.openxmlformats.org/officeDocument/2006/relationships/hyperlink" Target="http://tantargy.uni-corvinus.hu/2KG23NCV02B" TargetMode="External"/><Relationship Id="rId16" Type="http://schemas.openxmlformats.org/officeDocument/2006/relationships/hyperlink" Target="http://tantargy.uni-corvinus.hu/2SZ31NCV01B" TargetMode="External"/><Relationship Id="rId20" Type="http://schemas.openxmlformats.org/officeDocument/2006/relationships/hyperlink" Target="http://tantargy.uni-corvinus.hu/2SZ31NDV06B" TargetMode="External"/><Relationship Id="rId29" Type="http://schemas.openxmlformats.org/officeDocument/2006/relationships/hyperlink" Target="http://portal.uni-corvinus.hu/index.php?id=22720&amp;tanKod=4OG33NAV14B" TargetMode="External"/><Relationship Id="rId1" Type="http://schemas.openxmlformats.org/officeDocument/2006/relationships/hyperlink" Target="http://tantargy.uni-corvinus.hu/2VL60NBV01B" TargetMode="External"/><Relationship Id="rId6" Type="http://schemas.openxmlformats.org/officeDocument/2006/relationships/hyperlink" Target="http://tantargy.uni-corvinus.hu/2KV71NCK01B" TargetMode="External"/><Relationship Id="rId11" Type="http://schemas.openxmlformats.org/officeDocument/2006/relationships/hyperlink" Target="http://tantargy.uni-corvinus.hu/2GF26NDK01B" TargetMode="External"/><Relationship Id="rId24" Type="http://schemas.openxmlformats.org/officeDocument/2006/relationships/hyperlink" Target="http://tantargy.uni-corvinus.hu/4MA12NAV37B" TargetMode="External"/><Relationship Id="rId5" Type="http://schemas.openxmlformats.org/officeDocument/2006/relationships/hyperlink" Target="http://tantargy.uni-corvinus.hu/2GF26NAV03B" TargetMode="External"/><Relationship Id="rId15" Type="http://schemas.openxmlformats.org/officeDocument/2006/relationships/hyperlink" Target="http://tantargy.uni-corvinus.hu/2VL60NCV02B" TargetMode="External"/><Relationship Id="rId23" Type="http://schemas.openxmlformats.org/officeDocument/2006/relationships/hyperlink" Target="http://tantargy.uni-corvinus.hu/2IR32NAK07B" TargetMode="External"/><Relationship Id="rId28" Type="http://schemas.openxmlformats.org/officeDocument/2006/relationships/hyperlink" Target="http://portal.uni-corvinus.hu/index.php?id=22720&amp;tanKod=2BE52NCV01B" TargetMode="External"/><Relationship Id="rId10" Type="http://schemas.openxmlformats.org/officeDocument/2006/relationships/hyperlink" Target="http://tantargy.uni-corvinus.hu/2GF26NBV02B" TargetMode="External"/><Relationship Id="rId19" Type="http://schemas.openxmlformats.org/officeDocument/2006/relationships/hyperlink" Target="http://tantargy.uni-corvinus.hu/2SZ31NDV05B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http://tantargy.uni-corvinus.hu/2GF26NAV02B" TargetMode="External"/><Relationship Id="rId9" Type="http://schemas.openxmlformats.org/officeDocument/2006/relationships/hyperlink" Target="http://tantargy.uni-corvinus.hu/2ME43NCV02B" TargetMode="External"/><Relationship Id="rId14" Type="http://schemas.openxmlformats.org/officeDocument/2006/relationships/hyperlink" Target="http://tantargy.uni-corvinus.hu/2MF44NDK12B" TargetMode="External"/><Relationship Id="rId22" Type="http://schemas.openxmlformats.org/officeDocument/2006/relationships/hyperlink" Target="http://tantargy.uni-corvinus.hu/2MF44NDK07B" TargetMode="External"/><Relationship Id="rId27" Type="http://schemas.openxmlformats.org/officeDocument/2006/relationships/hyperlink" Target="http://tantargy.uni-corvinus.hu/2DS91NBK04B" TargetMode="External"/><Relationship Id="rId30" Type="http://schemas.openxmlformats.org/officeDocument/2006/relationships/hyperlink" Target="http://portal.uni-corvinus.hu/index.php?id=22720&amp;tanKod=4OG33NAK0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Normal="100" zoomScaleSheetLayoutView="100" workbookViewId="0">
      <selection sqref="A1:Z1"/>
    </sheetView>
  </sheetViews>
  <sheetFormatPr defaultRowHeight="12.75" x14ac:dyDescent="0.2"/>
  <cols>
    <col min="1" max="1" width="15.7109375" style="757" customWidth="1"/>
    <col min="2" max="2" width="36.85546875" style="757" customWidth="1"/>
    <col min="3" max="3" width="6" style="757" customWidth="1"/>
    <col min="4" max="4" width="7" style="757" customWidth="1"/>
    <col min="5" max="6" width="3.85546875" style="757" customWidth="1"/>
    <col min="7" max="7" width="5" style="960" customWidth="1"/>
    <col min="8" max="9" width="3.85546875" style="757" customWidth="1"/>
    <col min="10" max="10" width="5" style="960" customWidth="1"/>
    <col min="11" max="12" width="3.85546875" style="757" customWidth="1"/>
    <col min="13" max="13" width="5" style="960" customWidth="1"/>
    <col min="14" max="15" width="3.85546875" style="757" customWidth="1"/>
    <col min="16" max="16" width="5" style="960" customWidth="1"/>
    <col min="17" max="18" width="3.85546875" style="757" customWidth="1"/>
    <col min="19" max="19" width="5" style="960" customWidth="1"/>
    <col min="20" max="21" width="3.85546875" style="757" customWidth="1"/>
    <col min="22" max="22" width="5" style="960" customWidth="1"/>
    <col min="23" max="23" width="5.5703125" style="757" customWidth="1"/>
    <col min="24" max="24" width="7.7109375" style="960" customWidth="1"/>
    <col min="25" max="25" width="24.5703125" style="787" customWidth="1"/>
    <col min="26" max="26" width="49.42578125" style="787" customWidth="1"/>
    <col min="27" max="27" width="37.7109375" style="959" customWidth="1"/>
    <col min="28" max="28" width="24.42578125" style="959" customWidth="1"/>
    <col min="29" max="29" width="19" style="959" customWidth="1"/>
    <col min="30" max="30" width="22.5703125" style="959" customWidth="1"/>
    <col min="31" max="31" width="15.85546875" style="959" hidden="1" customWidth="1"/>
    <col min="32" max="32" width="15.28515625" style="959" hidden="1" customWidth="1"/>
    <col min="33" max="33" width="12.28515625" style="959" hidden="1" customWidth="1"/>
    <col min="34" max="34" width="19.5703125" style="959" customWidth="1"/>
    <col min="35" max="35" width="23.42578125" style="959" customWidth="1"/>
    <col min="36" max="16384" width="9.140625" style="757"/>
  </cols>
  <sheetData>
    <row r="1" spans="1:35" ht="24" thickBot="1" x14ac:dyDescent="0.25">
      <c r="A1" s="1117" t="s">
        <v>546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915"/>
      <c r="AB1" s="916"/>
      <c r="AC1" s="915"/>
      <c r="AD1" s="916"/>
      <c r="AE1" s="915"/>
      <c r="AF1" s="917"/>
      <c r="AG1" s="918"/>
      <c r="AH1" s="915"/>
      <c r="AI1" s="916"/>
    </row>
    <row r="2" spans="1:35" ht="29.25" customHeight="1" x14ac:dyDescent="0.2">
      <c r="A2" s="1118" t="s">
        <v>67</v>
      </c>
      <c r="B2" s="1121" t="s">
        <v>0</v>
      </c>
      <c r="C2" s="1124" t="s">
        <v>1</v>
      </c>
      <c r="D2" s="1125" t="s">
        <v>467</v>
      </c>
      <c r="E2" s="1128" t="s">
        <v>522</v>
      </c>
      <c r="F2" s="1129"/>
      <c r="G2" s="1129"/>
      <c r="H2" s="1129"/>
      <c r="I2" s="1129"/>
      <c r="J2" s="1130"/>
      <c r="K2" s="1128" t="s">
        <v>523</v>
      </c>
      <c r="L2" s="1129"/>
      <c r="M2" s="1129"/>
      <c r="N2" s="1129"/>
      <c r="O2" s="1129"/>
      <c r="P2" s="1130"/>
      <c r="Q2" s="1149" t="s">
        <v>268</v>
      </c>
      <c r="R2" s="1150"/>
      <c r="S2" s="1150"/>
      <c r="T2" s="1150"/>
      <c r="U2" s="1150"/>
      <c r="V2" s="1151"/>
      <c r="W2" s="885" t="s">
        <v>269</v>
      </c>
      <c r="X2" s="1146" t="s">
        <v>270</v>
      </c>
      <c r="Y2" s="1133" t="s">
        <v>3</v>
      </c>
      <c r="Z2" s="1081" t="s">
        <v>32</v>
      </c>
      <c r="AA2" s="1063" t="s">
        <v>433</v>
      </c>
      <c r="AB2" s="1064"/>
      <c r="AC2" s="1063" t="s">
        <v>434</v>
      </c>
      <c r="AD2" s="1064"/>
      <c r="AE2" s="1063" t="s">
        <v>435</v>
      </c>
      <c r="AF2" s="1073"/>
      <c r="AG2" s="1064"/>
      <c r="AH2" s="1063" t="s">
        <v>531</v>
      </c>
      <c r="AI2" s="1064"/>
    </row>
    <row r="3" spans="1:35" ht="13.5" customHeight="1" x14ac:dyDescent="0.2">
      <c r="A3" s="1119"/>
      <c r="B3" s="1122"/>
      <c r="C3" s="1119"/>
      <c r="D3" s="1122"/>
      <c r="E3" s="1126">
        <v>1</v>
      </c>
      <c r="F3" s="1127"/>
      <c r="G3" s="1131" t="s">
        <v>2</v>
      </c>
      <c r="H3" s="1145">
        <v>2</v>
      </c>
      <c r="I3" s="1127"/>
      <c r="J3" s="1104" t="s">
        <v>2</v>
      </c>
      <c r="K3" s="1126">
        <v>3</v>
      </c>
      <c r="L3" s="1127"/>
      <c r="M3" s="1131" t="s">
        <v>2</v>
      </c>
      <c r="N3" s="1145">
        <v>4</v>
      </c>
      <c r="O3" s="1127"/>
      <c r="P3" s="1104" t="s">
        <v>2</v>
      </c>
      <c r="Q3" s="1126">
        <v>5</v>
      </c>
      <c r="R3" s="1127"/>
      <c r="S3" s="1131" t="s">
        <v>2</v>
      </c>
      <c r="T3" s="1145">
        <v>6</v>
      </c>
      <c r="U3" s="1127"/>
      <c r="V3" s="1104" t="s">
        <v>2</v>
      </c>
      <c r="W3" s="33">
        <v>7</v>
      </c>
      <c r="X3" s="1147"/>
      <c r="Y3" s="1134"/>
      <c r="Z3" s="1082"/>
      <c r="AA3" s="1065"/>
      <c r="AB3" s="1066"/>
      <c r="AC3" s="1065"/>
      <c r="AD3" s="1066"/>
      <c r="AE3" s="1065"/>
      <c r="AF3" s="1074"/>
      <c r="AG3" s="1066"/>
      <c r="AH3" s="1065"/>
      <c r="AI3" s="1066"/>
    </row>
    <row r="4" spans="1:35" ht="31.5" thickBot="1" x14ac:dyDescent="0.25">
      <c r="A4" s="1120"/>
      <c r="B4" s="1123"/>
      <c r="C4" s="1120"/>
      <c r="D4" s="1123"/>
      <c r="E4" s="34" t="s">
        <v>4</v>
      </c>
      <c r="F4" s="35" t="s">
        <v>66</v>
      </c>
      <c r="G4" s="1132"/>
      <c r="H4" s="731" t="s">
        <v>4</v>
      </c>
      <c r="I4" s="35" t="s">
        <v>66</v>
      </c>
      <c r="J4" s="1105"/>
      <c r="K4" s="34" t="s">
        <v>4</v>
      </c>
      <c r="L4" s="35" t="s">
        <v>66</v>
      </c>
      <c r="M4" s="1132"/>
      <c r="N4" s="731" t="s">
        <v>4</v>
      </c>
      <c r="O4" s="35" t="s">
        <v>66</v>
      </c>
      <c r="P4" s="1105"/>
      <c r="Q4" s="34" t="s">
        <v>4</v>
      </c>
      <c r="R4" s="35" t="s">
        <v>66</v>
      </c>
      <c r="S4" s="1132"/>
      <c r="T4" s="731" t="s">
        <v>4</v>
      </c>
      <c r="U4" s="35" t="s">
        <v>66</v>
      </c>
      <c r="V4" s="1105"/>
      <c r="W4" s="39" t="s">
        <v>2</v>
      </c>
      <c r="X4" s="1148"/>
      <c r="Y4" s="1135"/>
      <c r="Z4" s="1083"/>
      <c r="AA4" s="1067"/>
      <c r="AB4" s="1068"/>
      <c r="AC4" s="1067"/>
      <c r="AD4" s="1068"/>
      <c r="AE4" s="1067"/>
      <c r="AF4" s="1075"/>
      <c r="AG4" s="1068"/>
      <c r="AH4" s="1067"/>
      <c r="AI4" s="1068"/>
    </row>
    <row r="5" spans="1:35" ht="77.25" thickBot="1" x14ac:dyDescent="0.25">
      <c r="A5" s="1093" t="s">
        <v>271</v>
      </c>
      <c r="B5" s="1094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22</v>
      </c>
      <c r="N5" s="42"/>
      <c r="O5" s="42"/>
      <c r="P5" s="42">
        <f>SUM(P7,P25)</f>
        <v>26</v>
      </c>
      <c r="Q5" s="40"/>
      <c r="R5" s="42"/>
      <c r="S5" s="42">
        <f>SUM(S7,S25)</f>
        <v>11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919" t="s">
        <v>67</v>
      </c>
      <c r="AB5" s="920" t="s">
        <v>436</v>
      </c>
      <c r="AC5" s="919" t="s">
        <v>67</v>
      </c>
      <c r="AD5" s="920" t="s">
        <v>436</v>
      </c>
      <c r="AE5" s="921" t="s">
        <v>437</v>
      </c>
      <c r="AF5" s="922" t="s">
        <v>438</v>
      </c>
      <c r="AG5" s="923" t="s">
        <v>439</v>
      </c>
      <c r="AH5" s="921" t="s">
        <v>530</v>
      </c>
      <c r="AI5" s="923" t="s">
        <v>440</v>
      </c>
    </row>
    <row r="6" spans="1:35" ht="16.5" thickBot="1" x14ac:dyDescent="0.25">
      <c r="A6" s="1100" t="s">
        <v>348</v>
      </c>
      <c r="B6" s="1101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915"/>
      <c r="AB6" s="916"/>
      <c r="AC6" s="915"/>
      <c r="AD6" s="916"/>
      <c r="AE6" s="924"/>
      <c r="AF6" s="925"/>
      <c r="AG6" s="926"/>
      <c r="AH6" s="915"/>
      <c r="AI6" s="916"/>
    </row>
    <row r="7" spans="1:35" ht="18.75" thickBot="1" x14ac:dyDescent="0.25">
      <c r="A7" s="1098" t="s">
        <v>272</v>
      </c>
      <c r="B7" s="1099"/>
      <c r="C7" s="861"/>
      <c r="D7" s="862"/>
      <c r="E7" s="853"/>
      <c r="F7" s="854"/>
      <c r="G7" s="854">
        <f>SUM($G$8:$G$23)</f>
        <v>19</v>
      </c>
      <c r="H7" s="854"/>
      <c r="I7" s="854"/>
      <c r="J7" s="856">
        <f>SUM($J$8:$J$23)</f>
        <v>29</v>
      </c>
      <c r="K7" s="861"/>
      <c r="L7" s="863"/>
      <c r="M7" s="863">
        <f>SUM($M$8:$M$23)</f>
        <v>9</v>
      </c>
      <c r="N7" s="863"/>
      <c r="O7" s="863"/>
      <c r="P7" s="862">
        <f>SUM($P$8:$P$23)</f>
        <v>5</v>
      </c>
      <c r="Q7" s="861"/>
      <c r="R7" s="863"/>
      <c r="S7" s="863">
        <f>SUM($S$8:$S$23)</f>
        <v>4</v>
      </c>
      <c r="T7" s="863"/>
      <c r="U7" s="863"/>
      <c r="V7" s="864">
        <f>SUM($V$8:$V$23)</f>
        <v>0</v>
      </c>
      <c r="W7" s="865">
        <f>SUM($W$8:$W$23)</f>
        <v>0</v>
      </c>
      <c r="X7" s="866">
        <f>SUM($X$8:$X$23)</f>
        <v>66</v>
      </c>
      <c r="Y7" s="867"/>
      <c r="Z7" s="868"/>
      <c r="AA7" s="927"/>
      <c r="AB7" s="928"/>
      <c r="AC7" s="929"/>
      <c r="AD7" s="928"/>
      <c r="AE7" s="929"/>
      <c r="AF7" s="930"/>
      <c r="AG7" s="931"/>
      <c r="AH7" s="927"/>
      <c r="AI7" s="928"/>
    </row>
    <row r="8" spans="1:35" ht="18" customHeight="1" x14ac:dyDescent="0.2">
      <c r="A8" s="53" t="s">
        <v>405</v>
      </c>
      <c r="B8" s="707" t="s">
        <v>260</v>
      </c>
      <c r="C8" s="54" t="s">
        <v>5</v>
      </c>
      <c r="D8" s="55" t="s">
        <v>6</v>
      </c>
      <c r="E8" s="54">
        <v>2</v>
      </c>
      <c r="F8" s="800">
        <v>2</v>
      </c>
      <c r="G8" s="801">
        <v>5</v>
      </c>
      <c r="H8" s="800"/>
      <c r="I8" s="800"/>
      <c r="J8" s="802"/>
      <c r="K8" s="652"/>
      <c r="L8" s="800"/>
      <c r="M8" s="801"/>
      <c r="N8" s="800"/>
      <c r="O8" s="800"/>
      <c r="P8" s="818"/>
      <c r="Q8" s="54"/>
      <c r="R8" s="800"/>
      <c r="S8" s="801"/>
      <c r="T8" s="800"/>
      <c r="U8" s="800"/>
      <c r="V8" s="802"/>
      <c r="W8" s="819"/>
      <c r="X8" s="804">
        <v>5</v>
      </c>
      <c r="Y8" s="824" t="s">
        <v>540</v>
      </c>
      <c r="Z8" s="820" t="s">
        <v>82</v>
      </c>
      <c r="AA8" s="886" t="s">
        <v>547</v>
      </c>
      <c r="AB8" s="887" t="s">
        <v>443</v>
      </c>
      <c r="AC8" s="896"/>
      <c r="AD8" s="932"/>
      <c r="AE8" s="896"/>
      <c r="AF8" s="897"/>
      <c r="AG8" s="898"/>
      <c r="AH8" s="933"/>
      <c r="AI8" s="932"/>
    </row>
    <row r="9" spans="1:35" ht="18" customHeight="1" x14ac:dyDescent="0.2">
      <c r="A9" s="64" t="s">
        <v>195</v>
      </c>
      <c r="B9" s="708" t="s">
        <v>413</v>
      </c>
      <c r="C9" s="65" t="s">
        <v>5</v>
      </c>
      <c r="D9" s="66" t="s">
        <v>6</v>
      </c>
      <c r="E9" s="6">
        <v>2</v>
      </c>
      <c r="F9" s="4">
        <v>2</v>
      </c>
      <c r="G9" s="805">
        <v>5</v>
      </c>
      <c r="H9" s="4"/>
      <c r="I9" s="4"/>
      <c r="J9" s="806"/>
      <c r="K9" s="646"/>
      <c r="L9" s="4"/>
      <c r="M9" s="805"/>
      <c r="N9" s="4"/>
      <c r="O9" s="4"/>
      <c r="P9" s="811"/>
      <c r="Q9" s="6"/>
      <c r="R9" s="4"/>
      <c r="S9" s="805"/>
      <c r="T9" s="4"/>
      <c r="U9" s="4"/>
      <c r="V9" s="806"/>
      <c r="W9" s="821"/>
      <c r="X9" s="808">
        <v>5</v>
      </c>
      <c r="Y9" s="824" t="s">
        <v>97</v>
      </c>
      <c r="Z9" s="80" t="s">
        <v>78</v>
      </c>
      <c r="AA9" s="933"/>
      <c r="AB9" s="932"/>
      <c r="AC9" s="896"/>
      <c r="AD9" s="932"/>
      <c r="AE9" s="896"/>
      <c r="AF9" s="897"/>
      <c r="AG9" s="898"/>
      <c r="AH9" s="933"/>
      <c r="AI9" s="932"/>
    </row>
    <row r="10" spans="1:35" ht="18" customHeight="1" x14ac:dyDescent="0.2">
      <c r="A10" s="64" t="s">
        <v>498</v>
      </c>
      <c r="B10" s="708" t="s">
        <v>499</v>
      </c>
      <c r="C10" s="65" t="s">
        <v>5</v>
      </c>
      <c r="D10" s="66" t="s">
        <v>6</v>
      </c>
      <c r="E10" s="6">
        <v>1</v>
      </c>
      <c r="F10" s="4">
        <v>2</v>
      </c>
      <c r="G10" s="822">
        <v>4</v>
      </c>
      <c r="H10" s="4"/>
      <c r="I10" s="4"/>
      <c r="J10" s="806"/>
      <c r="K10" s="646"/>
      <c r="L10" s="4"/>
      <c r="M10" s="805"/>
      <c r="N10" s="4"/>
      <c r="O10" s="4"/>
      <c r="P10" s="811"/>
      <c r="Q10" s="6"/>
      <c r="R10" s="4"/>
      <c r="S10" s="805"/>
      <c r="T10" s="4"/>
      <c r="U10" s="4"/>
      <c r="V10" s="806"/>
      <c r="W10" s="821"/>
      <c r="X10" s="808">
        <v>4</v>
      </c>
      <c r="Y10" s="824" t="s">
        <v>557</v>
      </c>
      <c r="Z10" s="80" t="s">
        <v>76</v>
      </c>
      <c r="AA10" s="933"/>
      <c r="AB10" s="932"/>
      <c r="AC10" s="896"/>
      <c r="AD10" s="932"/>
      <c r="AE10" s="896"/>
      <c r="AF10" s="897"/>
      <c r="AG10" s="898"/>
      <c r="AH10" s="933"/>
      <c r="AI10" s="932"/>
    </row>
    <row r="11" spans="1:35" ht="18" customHeight="1" x14ac:dyDescent="0.2">
      <c r="A11" s="64" t="s">
        <v>104</v>
      </c>
      <c r="B11" s="709" t="s">
        <v>426</v>
      </c>
      <c r="C11" s="65" t="s">
        <v>5</v>
      </c>
      <c r="D11" s="66" t="s">
        <v>6</v>
      </c>
      <c r="E11" s="6">
        <v>2</v>
      </c>
      <c r="F11" s="4">
        <v>2</v>
      </c>
      <c r="G11" s="805">
        <v>5</v>
      </c>
      <c r="H11" s="4"/>
      <c r="I11" s="4"/>
      <c r="J11" s="806"/>
      <c r="K11" s="646"/>
      <c r="L11" s="4"/>
      <c r="M11" s="805"/>
      <c r="N11" s="4"/>
      <c r="O11" s="4"/>
      <c r="P11" s="811"/>
      <c r="Q11" s="6"/>
      <c r="R11" s="4"/>
      <c r="S11" s="805"/>
      <c r="T11" s="4"/>
      <c r="U11" s="4"/>
      <c r="V11" s="806"/>
      <c r="W11" s="821"/>
      <c r="X11" s="808">
        <v>5</v>
      </c>
      <c r="Y11" s="824" t="s">
        <v>493</v>
      </c>
      <c r="Z11" s="80" t="s">
        <v>81</v>
      </c>
      <c r="AA11" s="933"/>
      <c r="AB11" s="932"/>
      <c r="AC11" s="896"/>
      <c r="AD11" s="932"/>
      <c r="AE11" s="896"/>
      <c r="AF11" s="897"/>
      <c r="AG11" s="898"/>
      <c r="AH11" s="933"/>
      <c r="AI11" s="932"/>
    </row>
    <row r="12" spans="1:35" ht="18" customHeight="1" x14ac:dyDescent="0.2">
      <c r="A12" s="620" t="s">
        <v>166</v>
      </c>
      <c r="B12" s="710" t="s">
        <v>186</v>
      </c>
      <c r="C12" s="65" t="s">
        <v>5</v>
      </c>
      <c r="D12" s="66" t="s">
        <v>6</v>
      </c>
      <c r="E12" s="6">
        <v>2</v>
      </c>
      <c r="F12" s="4">
        <v>2</v>
      </c>
      <c r="G12" s="809" t="s">
        <v>277</v>
      </c>
      <c r="H12" s="4"/>
      <c r="I12" s="4"/>
      <c r="J12" s="806"/>
      <c r="K12" s="646"/>
      <c r="L12" s="4"/>
      <c r="M12" s="805"/>
      <c r="N12" s="4"/>
      <c r="O12" s="4"/>
      <c r="P12" s="811"/>
      <c r="Q12" s="6"/>
      <c r="R12" s="4"/>
      <c r="S12" s="805"/>
      <c r="T12" s="4"/>
      <c r="U12" s="4"/>
      <c r="V12" s="806"/>
      <c r="W12" s="821"/>
      <c r="X12" s="810" t="s">
        <v>277</v>
      </c>
      <c r="Y12" s="824" t="s">
        <v>565</v>
      </c>
      <c r="Z12" s="80" t="s">
        <v>279</v>
      </c>
      <c r="AA12" s="888" t="s">
        <v>104</v>
      </c>
      <c r="AB12" s="889" t="s">
        <v>548</v>
      </c>
      <c r="AC12" s="896"/>
      <c r="AD12" s="932"/>
      <c r="AE12" s="896"/>
      <c r="AF12" s="897"/>
      <c r="AG12" s="898"/>
      <c r="AH12" s="933"/>
      <c r="AI12" s="932"/>
    </row>
    <row r="13" spans="1:35" ht="42.75" customHeight="1" x14ac:dyDescent="0.2">
      <c r="A13" s="64" t="s">
        <v>406</v>
      </c>
      <c r="B13" s="711" t="s">
        <v>261</v>
      </c>
      <c r="C13" s="6" t="s">
        <v>5</v>
      </c>
      <c r="D13" s="5" t="s">
        <v>6</v>
      </c>
      <c r="E13" s="6"/>
      <c r="F13" s="4"/>
      <c r="G13" s="805"/>
      <c r="H13" s="4">
        <v>2</v>
      </c>
      <c r="I13" s="4">
        <v>2</v>
      </c>
      <c r="J13" s="806">
        <v>5</v>
      </c>
      <c r="K13" s="646"/>
      <c r="L13" s="4"/>
      <c r="M13" s="805"/>
      <c r="N13" s="4"/>
      <c r="O13" s="4"/>
      <c r="P13" s="811"/>
      <c r="Q13" s="6"/>
      <c r="R13" s="4"/>
      <c r="S13" s="805"/>
      <c r="T13" s="4"/>
      <c r="U13" s="4"/>
      <c r="V13" s="806"/>
      <c r="W13" s="821"/>
      <c r="X13" s="808">
        <v>5</v>
      </c>
      <c r="Y13" s="824" t="s">
        <v>540</v>
      </c>
      <c r="Z13" s="80" t="s">
        <v>82</v>
      </c>
      <c r="AA13" s="886" t="s">
        <v>549</v>
      </c>
      <c r="AB13" s="887" t="s">
        <v>444</v>
      </c>
      <c r="AC13" s="1069" t="s">
        <v>442</v>
      </c>
      <c r="AD13" s="1070"/>
      <c r="AE13" s="896"/>
      <c r="AF13" s="897"/>
      <c r="AG13" s="898"/>
      <c r="AH13" s="933"/>
      <c r="AI13" s="932"/>
    </row>
    <row r="14" spans="1:35" ht="18" customHeight="1" x14ac:dyDescent="0.2">
      <c r="A14" s="64" t="s">
        <v>407</v>
      </c>
      <c r="B14" s="712" t="s">
        <v>427</v>
      </c>
      <c r="C14" s="6" t="s">
        <v>5</v>
      </c>
      <c r="D14" s="5" t="s">
        <v>6</v>
      </c>
      <c r="E14" s="6"/>
      <c r="F14" s="4"/>
      <c r="G14" s="805"/>
      <c r="H14" s="4">
        <v>2</v>
      </c>
      <c r="I14" s="4">
        <v>2</v>
      </c>
      <c r="J14" s="806">
        <v>5</v>
      </c>
      <c r="K14" s="646"/>
      <c r="L14" s="4"/>
      <c r="M14" s="805"/>
      <c r="N14" s="4"/>
      <c r="O14" s="4"/>
      <c r="P14" s="811"/>
      <c r="Q14" s="6"/>
      <c r="R14" s="4"/>
      <c r="S14" s="805"/>
      <c r="T14" s="4"/>
      <c r="U14" s="4"/>
      <c r="V14" s="806"/>
      <c r="W14" s="821"/>
      <c r="X14" s="808">
        <v>5</v>
      </c>
      <c r="Y14" s="824" t="s">
        <v>126</v>
      </c>
      <c r="Z14" s="80" t="s">
        <v>69</v>
      </c>
      <c r="AA14" s="933"/>
      <c r="AB14" s="932"/>
      <c r="AC14" s="896"/>
      <c r="AD14" s="932"/>
      <c r="AE14" s="896"/>
      <c r="AF14" s="897"/>
      <c r="AG14" s="898"/>
      <c r="AH14" s="933"/>
      <c r="AI14" s="932"/>
    </row>
    <row r="15" spans="1:35" ht="18" customHeight="1" x14ac:dyDescent="0.2">
      <c r="A15" s="74" t="s">
        <v>105</v>
      </c>
      <c r="B15" s="712" t="s">
        <v>428</v>
      </c>
      <c r="C15" s="21" t="s">
        <v>5</v>
      </c>
      <c r="D15" s="30" t="s">
        <v>8</v>
      </c>
      <c r="E15" s="6"/>
      <c r="F15" s="4"/>
      <c r="G15" s="805"/>
      <c r="H15" s="4"/>
      <c r="I15" s="4"/>
      <c r="J15" s="806"/>
      <c r="K15" s="6"/>
      <c r="L15" s="4"/>
      <c r="M15" s="805"/>
      <c r="N15" s="4">
        <v>2</v>
      </c>
      <c r="O15" s="4">
        <v>2</v>
      </c>
      <c r="P15" s="806">
        <v>5</v>
      </c>
      <c r="Q15" s="6"/>
      <c r="R15" s="4"/>
      <c r="S15" s="805"/>
      <c r="T15" s="4"/>
      <c r="U15" s="4"/>
      <c r="V15" s="806"/>
      <c r="W15" s="821"/>
      <c r="X15" s="808">
        <v>5</v>
      </c>
      <c r="Y15" s="824" t="s">
        <v>24</v>
      </c>
      <c r="Z15" s="80" t="s">
        <v>74</v>
      </c>
      <c r="AA15" s="933"/>
      <c r="AB15" s="932"/>
      <c r="AC15" s="896"/>
      <c r="AD15" s="932"/>
      <c r="AE15" s="896"/>
      <c r="AF15" s="897"/>
      <c r="AG15" s="898"/>
      <c r="AH15" s="933"/>
      <c r="AI15" s="932"/>
    </row>
    <row r="16" spans="1:35" ht="18" customHeight="1" x14ac:dyDescent="0.2">
      <c r="A16" s="620" t="s">
        <v>167</v>
      </c>
      <c r="B16" s="713" t="s">
        <v>187</v>
      </c>
      <c r="C16" s="21" t="s">
        <v>5</v>
      </c>
      <c r="D16" s="30" t="s">
        <v>8</v>
      </c>
      <c r="E16" s="6"/>
      <c r="F16" s="4"/>
      <c r="G16" s="805"/>
      <c r="H16" s="4">
        <v>2</v>
      </c>
      <c r="I16" s="4">
        <v>2</v>
      </c>
      <c r="J16" s="823" t="s">
        <v>277</v>
      </c>
      <c r="K16" s="646"/>
      <c r="L16" s="4"/>
      <c r="M16" s="805"/>
      <c r="N16" s="4"/>
      <c r="O16" s="4"/>
      <c r="P16" s="811"/>
      <c r="Q16" s="6"/>
      <c r="R16" s="4"/>
      <c r="S16" s="805"/>
      <c r="T16" s="4"/>
      <c r="U16" s="4"/>
      <c r="V16" s="806"/>
      <c r="W16" s="821"/>
      <c r="X16" s="810" t="s">
        <v>277</v>
      </c>
      <c r="Y16" s="824" t="s">
        <v>503</v>
      </c>
      <c r="Z16" s="17" t="s">
        <v>96</v>
      </c>
      <c r="AA16" s="890" t="s">
        <v>105</v>
      </c>
      <c r="AB16" s="891" t="s">
        <v>550</v>
      </c>
      <c r="AC16" s="896"/>
      <c r="AD16" s="932"/>
      <c r="AE16" s="896"/>
      <c r="AF16" s="897"/>
      <c r="AG16" s="898"/>
      <c r="AH16" s="933"/>
      <c r="AI16" s="932"/>
    </row>
    <row r="17" spans="1:35" ht="18" customHeight="1" x14ac:dyDescent="0.2">
      <c r="A17" s="64" t="s">
        <v>194</v>
      </c>
      <c r="B17" s="708" t="s">
        <v>64</v>
      </c>
      <c r="C17" s="6" t="s">
        <v>5</v>
      </c>
      <c r="D17" s="5" t="s">
        <v>6</v>
      </c>
      <c r="E17" s="6"/>
      <c r="F17" s="4"/>
      <c r="G17" s="805"/>
      <c r="H17" s="4">
        <v>2</v>
      </c>
      <c r="I17" s="4">
        <v>2</v>
      </c>
      <c r="J17" s="806">
        <v>5</v>
      </c>
      <c r="K17" s="646"/>
      <c r="L17" s="4"/>
      <c r="M17" s="805"/>
      <c r="N17" s="4"/>
      <c r="O17" s="4"/>
      <c r="P17" s="811"/>
      <c r="Q17" s="6"/>
      <c r="R17" s="4"/>
      <c r="S17" s="805"/>
      <c r="T17" s="4"/>
      <c r="U17" s="4"/>
      <c r="V17" s="806"/>
      <c r="W17" s="821"/>
      <c r="X17" s="808">
        <v>5</v>
      </c>
      <c r="Y17" s="824" t="s">
        <v>26</v>
      </c>
      <c r="Z17" s="80" t="s">
        <v>41</v>
      </c>
      <c r="AA17" s="933"/>
      <c r="AB17" s="932"/>
      <c r="AC17" s="896"/>
      <c r="AD17" s="932"/>
      <c r="AE17" s="896"/>
      <c r="AF17" s="897"/>
      <c r="AG17" s="898"/>
      <c r="AH17" s="933"/>
      <c r="AI17" s="932"/>
    </row>
    <row r="18" spans="1:35" ht="18" customHeight="1" x14ac:dyDescent="0.2">
      <c r="A18" s="64" t="s">
        <v>103</v>
      </c>
      <c r="B18" s="708" t="s">
        <v>205</v>
      </c>
      <c r="C18" s="65" t="s">
        <v>5</v>
      </c>
      <c r="D18" s="66" t="s">
        <v>6</v>
      </c>
      <c r="E18" s="6"/>
      <c r="F18" s="4"/>
      <c r="G18" s="805"/>
      <c r="H18" s="4">
        <v>2</v>
      </c>
      <c r="I18" s="4">
        <v>1</v>
      </c>
      <c r="J18" s="806">
        <v>4</v>
      </c>
      <c r="K18" s="646"/>
      <c r="L18" s="4"/>
      <c r="M18" s="805"/>
      <c r="N18" s="4"/>
      <c r="O18" s="4"/>
      <c r="P18" s="811"/>
      <c r="Q18" s="6"/>
      <c r="R18" s="4"/>
      <c r="S18" s="805"/>
      <c r="T18" s="4"/>
      <c r="U18" s="4"/>
      <c r="V18" s="806"/>
      <c r="W18" s="821"/>
      <c r="X18" s="808">
        <v>4</v>
      </c>
      <c r="Y18" s="824" t="s">
        <v>541</v>
      </c>
      <c r="Z18" s="80" t="s">
        <v>73</v>
      </c>
      <c r="AA18" s="933"/>
      <c r="AB18" s="932"/>
      <c r="AC18" s="896"/>
      <c r="AD18" s="932"/>
      <c r="AE18" s="896"/>
      <c r="AF18" s="897"/>
      <c r="AG18" s="898"/>
      <c r="AH18" s="892" t="s">
        <v>451</v>
      </c>
      <c r="AI18" s="893" t="s">
        <v>532</v>
      </c>
    </row>
    <row r="19" spans="1:35" ht="18" customHeight="1" x14ac:dyDescent="0.2">
      <c r="A19" s="64" t="s">
        <v>408</v>
      </c>
      <c r="B19" s="708" t="s">
        <v>262</v>
      </c>
      <c r="C19" s="65" t="s">
        <v>5</v>
      </c>
      <c r="D19" s="66" t="s">
        <v>6</v>
      </c>
      <c r="E19" s="6"/>
      <c r="F19" s="4"/>
      <c r="G19" s="805"/>
      <c r="H19" s="4"/>
      <c r="I19" s="4"/>
      <c r="J19" s="806"/>
      <c r="K19" s="646">
        <v>2</v>
      </c>
      <c r="L19" s="4">
        <v>1</v>
      </c>
      <c r="M19" s="805">
        <v>4</v>
      </c>
      <c r="N19" s="4"/>
      <c r="O19" s="4"/>
      <c r="P19" s="811"/>
      <c r="Q19" s="6"/>
      <c r="R19" s="4"/>
      <c r="S19" s="805"/>
      <c r="T19" s="4"/>
      <c r="U19" s="4"/>
      <c r="V19" s="806"/>
      <c r="W19" s="821"/>
      <c r="X19" s="808">
        <v>4</v>
      </c>
      <c r="Y19" s="824" t="s">
        <v>484</v>
      </c>
      <c r="Z19" s="17" t="s">
        <v>544</v>
      </c>
      <c r="AA19" s="894" t="s">
        <v>446</v>
      </c>
      <c r="AB19" s="895" t="s">
        <v>445</v>
      </c>
      <c r="AC19" s="896"/>
      <c r="AD19" s="932"/>
      <c r="AE19" s="896"/>
      <c r="AF19" s="897"/>
      <c r="AG19" s="898"/>
      <c r="AH19" s="933"/>
      <c r="AI19" s="932"/>
    </row>
    <row r="20" spans="1:35" ht="18" customHeight="1" x14ac:dyDescent="0.2">
      <c r="A20" s="64" t="s">
        <v>409</v>
      </c>
      <c r="B20" s="708" t="s">
        <v>204</v>
      </c>
      <c r="C20" s="65" t="s">
        <v>5</v>
      </c>
      <c r="D20" s="66" t="s">
        <v>6</v>
      </c>
      <c r="E20" s="6"/>
      <c r="F20" s="4"/>
      <c r="G20" s="805"/>
      <c r="H20" s="4">
        <v>2</v>
      </c>
      <c r="I20" s="4">
        <v>2</v>
      </c>
      <c r="J20" s="806">
        <v>5</v>
      </c>
      <c r="K20" s="6"/>
      <c r="L20" s="4"/>
      <c r="M20" s="805"/>
      <c r="N20" s="4"/>
      <c r="O20" s="4"/>
      <c r="P20" s="806"/>
      <c r="Q20" s="6"/>
      <c r="R20" s="4"/>
      <c r="S20" s="805"/>
      <c r="T20" s="4"/>
      <c r="U20" s="4"/>
      <c r="V20" s="806"/>
      <c r="W20" s="821"/>
      <c r="X20" s="808">
        <v>5</v>
      </c>
      <c r="Y20" s="824" t="s">
        <v>432</v>
      </c>
      <c r="Z20" s="80" t="s">
        <v>68</v>
      </c>
      <c r="AA20" s="894" t="s">
        <v>458</v>
      </c>
      <c r="AB20" s="895" t="s">
        <v>210</v>
      </c>
      <c r="AC20" s="896"/>
      <c r="AD20" s="932"/>
      <c r="AE20" s="896"/>
      <c r="AF20" s="897"/>
      <c r="AG20" s="898"/>
      <c r="AH20" s="933"/>
      <c r="AI20" s="932"/>
    </row>
    <row r="21" spans="1:35" ht="18" customHeight="1" x14ac:dyDescent="0.2">
      <c r="A21" s="840" t="s">
        <v>115</v>
      </c>
      <c r="B21" s="708" t="s">
        <v>212</v>
      </c>
      <c r="C21" s="6" t="s">
        <v>5</v>
      </c>
      <c r="D21" s="66" t="s">
        <v>6</v>
      </c>
      <c r="E21" s="6"/>
      <c r="F21" s="4"/>
      <c r="G21" s="805"/>
      <c r="H21" s="4">
        <v>2</v>
      </c>
      <c r="I21" s="4">
        <v>2</v>
      </c>
      <c r="J21" s="806">
        <v>5</v>
      </c>
      <c r="K21" s="646"/>
      <c r="L21" s="4"/>
      <c r="M21" s="805"/>
      <c r="N21" s="4"/>
      <c r="O21" s="4"/>
      <c r="P21" s="811"/>
      <c r="Q21" s="6"/>
      <c r="R21" s="4"/>
      <c r="S21" s="805"/>
      <c r="T21" s="4"/>
      <c r="U21" s="4"/>
      <c r="V21" s="806"/>
      <c r="W21" s="821"/>
      <c r="X21" s="808">
        <v>5</v>
      </c>
      <c r="Y21" s="824" t="s">
        <v>502</v>
      </c>
      <c r="Z21" s="80" t="s">
        <v>71</v>
      </c>
      <c r="AA21" s="933"/>
      <c r="AB21" s="932"/>
      <c r="AC21" s="896"/>
      <c r="AD21" s="932"/>
      <c r="AE21" s="896"/>
      <c r="AF21" s="897"/>
      <c r="AG21" s="898"/>
      <c r="AH21" s="892" t="s">
        <v>529</v>
      </c>
      <c r="AI21" s="893" t="s">
        <v>529</v>
      </c>
    </row>
    <row r="22" spans="1:35" ht="27" customHeight="1" x14ac:dyDescent="0.2">
      <c r="A22" s="64" t="s">
        <v>456</v>
      </c>
      <c r="B22" s="708" t="s">
        <v>210</v>
      </c>
      <c r="C22" s="6" t="s">
        <v>5</v>
      </c>
      <c r="D22" s="5" t="s">
        <v>6</v>
      </c>
      <c r="E22" s="6"/>
      <c r="F22" s="4"/>
      <c r="G22" s="805"/>
      <c r="H22" s="4"/>
      <c r="I22" s="4"/>
      <c r="J22" s="806"/>
      <c r="K22" s="6">
        <v>2</v>
      </c>
      <c r="L22" s="4">
        <v>2</v>
      </c>
      <c r="M22" s="805">
        <v>5</v>
      </c>
      <c r="N22" s="4"/>
      <c r="O22" s="4"/>
      <c r="P22" s="806"/>
      <c r="Q22" s="6"/>
      <c r="R22" s="4"/>
      <c r="S22" s="805"/>
      <c r="T22" s="4"/>
      <c r="U22" s="4"/>
      <c r="V22" s="806"/>
      <c r="W22" s="821"/>
      <c r="X22" s="808">
        <v>5</v>
      </c>
      <c r="Y22" s="824" t="s">
        <v>432</v>
      </c>
      <c r="Z22" s="80" t="s">
        <v>68</v>
      </c>
      <c r="AA22" s="894" t="s">
        <v>457</v>
      </c>
      <c r="AB22" s="895" t="s">
        <v>210</v>
      </c>
      <c r="AC22" s="1069" t="s">
        <v>447</v>
      </c>
      <c r="AD22" s="1070"/>
      <c r="AE22" s="933"/>
      <c r="AF22" s="897"/>
      <c r="AG22" s="898"/>
      <c r="AH22" s="933"/>
      <c r="AI22" s="932"/>
    </row>
    <row r="23" spans="1:35" ht="18" customHeight="1" thickBot="1" x14ac:dyDescent="0.25">
      <c r="A23" s="64" t="s">
        <v>116</v>
      </c>
      <c r="B23" s="724" t="s">
        <v>452</v>
      </c>
      <c r="C23" s="65" t="s">
        <v>5</v>
      </c>
      <c r="D23" s="5" t="s">
        <v>6</v>
      </c>
      <c r="E23" s="27"/>
      <c r="F23" s="25"/>
      <c r="G23" s="812"/>
      <c r="H23" s="25"/>
      <c r="I23" s="25"/>
      <c r="J23" s="813"/>
      <c r="K23" s="646"/>
      <c r="L23" s="4"/>
      <c r="M23" s="805"/>
      <c r="N23" s="4"/>
      <c r="O23" s="4"/>
      <c r="P23" s="806"/>
      <c r="Q23" s="6">
        <v>2</v>
      </c>
      <c r="R23" s="4">
        <v>1</v>
      </c>
      <c r="S23" s="805">
        <v>4</v>
      </c>
      <c r="T23" s="4"/>
      <c r="U23" s="4"/>
      <c r="V23" s="806"/>
      <c r="W23" s="821"/>
      <c r="X23" s="808">
        <v>4</v>
      </c>
      <c r="Y23" s="824" t="s">
        <v>515</v>
      </c>
      <c r="Z23" s="80" t="s">
        <v>485</v>
      </c>
      <c r="AA23" s="933"/>
      <c r="AB23" s="932"/>
      <c r="AC23" s="896"/>
      <c r="AD23" s="932"/>
      <c r="AE23" s="896"/>
      <c r="AF23" s="897"/>
      <c r="AG23" s="898"/>
      <c r="AH23" s="933"/>
      <c r="AI23" s="932"/>
    </row>
    <row r="24" spans="1:35" ht="16.5" thickBot="1" x14ac:dyDescent="0.25">
      <c r="A24" s="1100" t="s">
        <v>348</v>
      </c>
      <c r="B24" s="1101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664"/>
      <c r="Z24" s="395"/>
      <c r="AA24" s="933"/>
      <c r="AB24" s="932"/>
      <c r="AC24" s="896"/>
      <c r="AD24" s="932"/>
      <c r="AE24" s="896"/>
      <c r="AF24" s="897"/>
      <c r="AG24" s="898"/>
      <c r="AH24" s="933"/>
      <c r="AI24" s="932"/>
    </row>
    <row r="25" spans="1:35" s="934" customFormat="1" ht="18.75" thickBot="1" x14ac:dyDescent="0.25">
      <c r="A25" s="1152" t="s">
        <v>287</v>
      </c>
      <c r="B25" s="1153"/>
      <c r="C25" s="851"/>
      <c r="D25" s="852"/>
      <c r="E25" s="853"/>
      <c r="F25" s="854"/>
      <c r="G25" s="854">
        <f>SUM($G$26:$G$43)</f>
        <v>3</v>
      </c>
      <c r="H25" s="854"/>
      <c r="I25" s="854"/>
      <c r="J25" s="855">
        <f>SUM($J$26:$J$43)</f>
        <v>0</v>
      </c>
      <c r="K25" s="853"/>
      <c r="L25" s="854"/>
      <c r="M25" s="854">
        <f>SUM($M$26:$M$43)</f>
        <v>13</v>
      </c>
      <c r="N25" s="854"/>
      <c r="O25" s="854"/>
      <c r="P25" s="855">
        <f>SUM(P26:P36)</f>
        <v>21</v>
      </c>
      <c r="Q25" s="853"/>
      <c r="R25" s="854"/>
      <c r="S25" s="854">
        <f>SUM($S$26:$S$43)</f>
        <v>7</v>
      </c>
      <c r="T25" s="854"/>
      <c r="U25" s="854"/>
      <c r="V25" s="856">
        <f>SUM($V$26:$V$43)</f>
        <v>15</v>
      </c>
      <c r="W25" s="857">
        <f>SUM($W$26:$W$43)</f>
        <v>0</v>
      </c>
      <c r="X25" s="858">
        <f>SUM(E25:W25)</f>
        <v>59</v>
      </c>
      <c r="Y25" s="859"/>
      <c r="Z25" s="860"/>
      <c r="AA25" s="933"/>
      <c r="AB25" s="932"/>
      <c r="AC25" s="896"/>
      <c r="AD25" s="932"/>
      <c r="AE25" s="896"/>
      <c r="AF25" s="897"/>
      <c r="AG25" s="898"/>
      <c r="AH25" s="933"/>
      <c r="AI25" s="932"/>
    </row>
    <row r="26" spans="1:35" ht="18" customHeight="1" x14ac:dyDescent="0.2">
      <c r="A26" s="650" t="s">
        <v>411</v>
      </c>
      <c r="B26" s="714" t="s">
        <v>263</v>
      </c>
      <c r="C26" s="652" t="s">
        <v>5</v>
      </c>
      <c r="D26" s="87" t="s">
        <v>8</v>
      </c>
      <c r="E26" s="54">
        <v>0</v>
      </c>
      <c r="F26" s="800">
        <v>2</v>
      </c>
      <c r="G26" s="801">
        <v>3</v>
      </c>
      <c r="H26" s="800"/>
      <c r="I26" s="800"/>
      <c r="J26" s="802"/>
      <c r="K26" s="54"/>
      <c r="L26" s="800"/>
      <c r="M26" s="801"/>
      <c r="N26" s="800"/>
      <c r="O26" s="800"/>
      <c r="P26" s="802"/>
      <c r="Q26" s="54"/>
      <c r="R26" s="800"/>
      <c r="S26" s="801"/>
      <c r="T26" s="652"/>
      <c r="U26" s="800"/>
      <c r="V26" s="802"/>
      <c r="W26" s="803"/>
      <c r="X26" s="804">
        <v>3</v>
      </c>
      <c r="Y26" s="935" t="s">
        <v>464</v>
      </c>
      <c r="Z26" s="936" t="s">
        <v>412</v>
      </c>
      <c r="AA26" s="933"/>
      <c r="AB26" s="932"/>
      <c r="AC26" s="896"/>
      <c r="AD26" s="932"/>
      <c r="AE26" s="896"/>
      <c r="AF26" s="897"/>
      <c r="AG26" s="898"/>
      <c r="AH26" s="933"/>
      <c r="AI26" s="932"/>
    </row>
    <row r="27" spans="1:35" ht="18" customHeight="1" x14ac:dyDescent="0.2">
      <c r="A27" s="64" t="s">
        <v>193</v>
      </c>
      <c r="B27" s="717" t="s">
        <v>429</v>
      </c>
      <c r="C27" s="646" t="s">
        <v>5</v>
      </c>
      <c r="D27" s="9" t="s">
        <v>6</v>
      </c>
      <c r="E27" s="6"/>
      <c r="F27" s="4"/>
      <c r="G27" s="805"/>
      <c r="H27" s="4"/>
      <c r="I27" s="4"/>
      <c r="J27" s="806"/>
      <c r="K27" s="6">
        <v>2</v>
      </c>
      <c r="L27" s="4">
        <v>2</v>
      </c>
      <c r="M27" s="805">
        <v>5</v>
      </c>
      <c r="N27" s="4"/>
      <c r="O27" s="4"/>
      <c r="P27" s="806"/>
      <c r="Q27" s="6"/>
      <c r="R27" s="4"/>
      <c r="S27" s="805"/>
      <c r="T27" s="646"/>
      <c r="U27" s="4"/>
      <c r="V27" s="806"/>
      <c r="W27" s="807"/>
      <c r="X27" s="808">
        <v>5</v>
      </c>
      <c r="Y27" s="825" t="s">
        <v>486</v>
      </c>
      <c r="Z27" s="80" t="s">
        <v>72</v>
      </c>
      <c r="AA27" s="937" t="s">
        <v>494</v>
      </c>
      <c r="AB27" s="938" t="s">
        <v>495</v>
      </c>
      <c r="AC27" s="939" t="s">
        <v>103</v>
      </c>
      <c r="AD27" s="940" t="s">
        <v>205</v>
      </c>
      <c r="AE27" s="896"/>
      <c r="AF27" s="897"/>
      <c r="AG27" s="898"/>
      <c r="AH27" s="892" t="s">
        <v>451</v>
      </c>
      <c r="AI27" s="893" t="s">
        <v>532</v>
      </c>
    </row>
    <row r="28" spans="1:35" ht="18" customHeight="1" x14ac:dyDescent="0.2">
      <c r="A28" s="620" t="s">
        <v>139</v>
      </c>
      <c r="B28" s="716" t="s">
        <v>183</v>
      </c>
      <c r="C28" s="646" t="s">
        <v>5</v>
      </c>
      <c r="D28" s="9" t="s">
        <v>6</v>
      </c>
      <c r="E28" s="6"/>
      <c r="F28" s="4"/>
      <c r="G28" s="809"/>
      <c r="H28" s="4"/>
      <c r="I28" s="4"/>
      <c r="J28" s="806"/>
      <c r="K28" s="6">
        <v>2</v>
      </c>
      <c r="L28" s="4">
        <v>2</v>
      </c>
      <c r="M28" s="809" t="s">
        <v>277</v>
      </c>
      <c r="N28" s="4"/>
      <c r="O28" s="4"/>
      <c r="P28" s="806"/>
      <c r="Q28" s="6"/>
      <c r="R28" s="4"/>
      <c r="S28" s="805"/>
      <c r="T28" s="646"/>
      <c r="U28" s="4"/>
      <c r="V28" s="806"/>
      <c r="W28" s="807"/>
      <c r="X28" s="810" t="s">
        <v>277</v>
      </c>
      <c r="Y28" s="793" t="s">
        <v>486</v>
      </c>
      <c r="Z28" s="80" t="s">
        <v>487</v>
      </c>
      <c r="AA28" s="937" t="s">
        <v>193</v>
      </c>
      <c r="AB28" s="938" t="s">
        <v>551</v>
      </c>
      <c r="AC28" s="899"/>
      <c r="AD28" s="900"/>
      <c r="AE28" s="899"/>
      <c r="AF28" s="901"/>
      <c r="AG28" s="902"/>
      <c r="AH28" s="903"/>
      <c r="AI28" s="900"/>
    </row>
    <row r="29" spans="1:35" ht="18" customHeight="1" x14ac:dyDescent="0.2">
      <c r="A29" s="10" t="s">
        <v>414</v>
      </c>
      <c r="B29" s="715" t="s">
        <v>341</v>
      </c>
      <c r="C29" s="646" t="s">
        <v>5</v>
      </c>
      <c r="D29" s="961" t="s">
        <v>6</v>
      </c>
      <c r="E29" s="6"/>
      <c r="F29" s="4"/>
      <c r="G29" s="805"/>
      <c r="H29" s="4"/>
      <c r="I29" s="4"/>
      <c r="J29" s="806"/>
      <c r="K29" s="646">
        <v>2</v>
      </c>
      <c r="L29" s="4">
        <v>2</v>
      </c>
      <c r="M29" s="805">
        <v>5</v>
      </c>
      <c r="N29" s="4"/>
      <c r="O29" s="4"/>
      <c r="P29" s="811"/>
      <c r="Q29" s="6"/>
      <c r="R29" s="4"/>
      <c r="S29" s="805"/>
      <c r="T29" s="4"/>
      <c r="U29" s="4"/>
      <c r="V29" s="806"/>
      <c r="W29" s="807"/>
      <c r="X29" s="808">
        <v>5</v>
      </c>
      <c r="Y29" s="663" t="s">
        <v>542</v>
      </c>
      <c r="Z29" s="80" t="s">
        <v>71</v>
      </c>
      <c r="AA29" s="933"/>
      <c r="AB29" s="932"/>
      <c r="AC29" s="937" t="s">
        <v>115</v>
      </c>
      <c r="AD29" s="938" t="s">
        <v>212</v>
      </c>
      <c r="AE29" s="896"/>
      <c r="AF29" s="897"/>
      <c r="AG29" s="898"/>
      <c r="AH29" s="892" t="s">
        <v>529</v>
      </c>
      <c r="AI29" s="892" t="s">
        <v>529</v>
      </c>
    </row>
    <row r="30" spans="1:35" s="941" customFormat="1" ht="18" customHeight="1" x14ac:dyDescent="0.2">
      <c r="A30" s="64" t="s">
        <v>117</v>
      </c>
      <c r="B30" s="734" t="s">
        <v>441</v>
      </c>
      <c r="C30" s="646" t="s">
        <v>5</v>
      </c>
      <c r="D30" s="826" t="s">
        <v>6</v>
      </c>
      <c r="E30" s="6"/>
      <c r="F30" s="4"/>
      <c r="G30" s="805"/>
      <c r="H30" s="4"/>
      <c r="I30" s="4"/>
      <c r="J30" s="806"/>
      <c r="K30" s="646">
        <v>2</v>
      </c>
      <c r="L30" s="4">
        <v>0</v>
      </c>
      <c r="M30" s="805">
        <v>3</v>
      </c>
      <c r="N30" s="4"/>
      <c r="O30" s="4"/>
      <c r="P30" s="811"/>
      <c r="Q30" s="6"/>
      <c r="R30" s="4"/>
      <c r="S30" s="805"/>
      <c r="T30" s="4"/>
      <c r="U30" s="4"/>
      <c r="V30" s="806"/>
      <c r="W30" s="807"/>
      <c r="X30" s="808">
        <v>3</v>
      </c>
      <c r="Y30" s="793" t="s">
        <v>512</v>
      </c>
      <c r="Z30" s="80" t="s">
        <v>378</v>
      </c>
      <c r="AA30" s="1071" t="s">
        <v>459</v>
      </c>
      <c r="AB30" s="1072"/>
      <c r="AC30" s="896"/>
      <c r="AD30" s="932"/>
      <c r="AE30" s="896"/>
      <c r="AF30" s="897"/>
      <c r="AG30" s="898"/>
      <c r="AH30" s="933"/>
      <c r="AI30" s="932"/>
    </row>
    <row r="31" spans="1:35" s="733" customFormat="1" ht="18" customHeight="1" x14ac:dyDescent="0.2">
      <c r="A31" s="620" t="s">
        <v>462</v>
      </c>
      <c r="B31" s="713" t="s">
        <v>460</v>
      </c>
      <c r="C31" s="6" t="s">
        <v>5</v>
      </c>
      <c r="D31" s="826" t="s">
        <v>6</v>
      </c>
      <c r="E31" s="6"/>
      <c r="F31" s="4"/>
      <c r="G31" s="809"/>
      <c r="H31" s="4"/>
      <c r="I31" s="4"/>
      <c r="J31" s="806"/>
      <c r="K31" s="646">
        <v>2</v>
      </c>
      <c r="L31" s="4">
        <v>0</v>
      </c>
      <c r="M31" s="809" t="s">
        <v>448</v>
      </c>
      <c r="N31" s="4"/>
      <c r="O31" s="4"/>
      <c r="P31" s="811"/>
      <c r="Q31" s="6"/>
      <c r="R31" s="4"/>
      <c r="S31" s="805"/>
      <c r="T31" s="4"/>
      <c r="U31" s="4"/>
      <c r="V31" s="806"/>
      <c r="W31" s="807"/>
      <c r="X31" s="810" t="s">
        <v>448</v>
      </c>
      <c r="Y31" s="793" t="s">
        <v>98</v>
      </c>
      <c r="Z31" s="80" t="s">
        <v>449</v>
      </c>
      <c r="AA31" s="904" t="s">
        <v>117</v>
      </c>
      <c r="AB31" s="905" t="s">
        <v>552</v>
      </c>
      <c r="AC31" s="906"/>
      <c r="AD31" s="907"/>
      <c r="AE31" s="908"/>
      <c r="AF31" s="909"/>
      <c r="AG31" s="910"/>
      <c r="AH31" s="933"/>
      <c r="AI31" s="932"/>
    </row>
    <row r="32" spans="1:35" ht="18" customHeight="1" x14ac:dyDescent="0.2">
      <c r="A32" s="10" t="s">
        <v>118</v>
      </c>
      <c r="B32" s="715" t="s">
        <v>214</v>
      </c>
      <c r="C32" s="646" t="s">
        <v>5</v>
      </c>
      <c r="D32" s="826" t="s">
        <v>6</v>
      </c>
      <c r="E32" s="6"/>
      <c r="F32" s="4"/>
      <c r="G32" s="805"/>
      <c r="H32" s="4"/>
      <c r="I32" s="4"/>
      <c r="J32" s="806"/>
      <c r="K32" s="6"/>
      <c r="L32" s="4"/>
      <c r="M32" s="805"/>
      <c r="N32" s="4">
        <v>2</v>
      </c>
      <c r="O32" s="4">
        <v>0</v>
      </c>
      <c r="P32" s="806">
        <v>3</v>
      </c>
      <c r="Q32" s="6"/>
      <c r="R32" s="4"/>
      <c r="S32" s="805"/>
      <c r="T32" s="646"/>
      <c r="U32" s="4"/>
      <c r="V32" s="806"/>
      <c r="W32" s="807"/>
      <c r="X32" s="808">
        <v>3</v>
      </c>
      <c r="Y32" s="663" t="s">
        <v>450</v>
      </c>
      <c r="Z32" s="80" t="s">
        <v>73</v>
      </c>
      <c r="AA32" s="933"/>
      <c r="AB32" s="932"/>
      <c r="AC32" s="896"/>
      <c r="AD32" s="932"/>
      <c r="AE32" s="896"/>
      <c r="AF32" s="897"/>
      <c r="AG32" s="898"/>
      <c r="AH32" s="892" t="s">
        <v>451</v>
      </c>
      <c r="AI32" s="893" t="s">
        <v>532</v>
      </c>
    </row>
    <row r="33" spans="1:35" ht="18" customHeight="1" x14ac:dyDescent="0.2">
      <c r="A33" s="64" t="s">
        <v>119</v>
      </c>
      <c r="B33" s="717" t="s">
        <v>430</v>
      </c>
      <c r="C33" s="646" t="s">
        <v>5</v>
      </c>
      <c r="D33" s="961" t="s">
        <v>6</v>
      </c>
      <c r="E33" s="6"/>
      <c r="F33" s="4"/>
      <c r="G33" s="805"/>
      <c r="H33" s="4"/>
      <c r="I33" s="4"/>
      <c r="J33" s="806"/>
      <c r="K33" s="6"/>
      <c r="L33" s="4"/>
      <c r="M33" s="805"/>
      <c r="N33" s="4">
        <v>2</v>
      </c>
      <c r="O33" s="4">
        <v>2</v>
      </c>
      <c r="P33" s="806">
        <v>5</v>
      </c>
      <c r="Q33" s="6"/>
      <c r="R33" s="4"/>
      <c r="S33" s="805"/>
      <c r="T33" s="646"/>
      <c r="U33" s="4"/>
      <c r="V33" s="806"/>
      <c r="W33" s="807"/>
      <c r="X33" s="808">
        <v>5</v>
      </c>
      <c r="Y33" s="10" t="s">
        <v>62</v>
      </c>
      <c r="Z33" s="80" t="s">
        <v>75</v>
      </c>
      <c r="AA33" s="933"/>
      <c r="AB33" s="932"/>
      <c r="AC33" s="942" t="s">
        <v>115</v>
      </c>
      <c r="AD33" s="895" t="s">
        <v>212</v>
      </c>
      <c r="AE33" s="896"/>
      <c r="AF33" s="897"/>
      <c r="AG33" s="898"/>
      <c r="AH33" s="892" t="s">
        <v>529</v>
      </c>
      <c r="AI33" s="892" t="s">
        <v>529</v>
      </c>
    </row>
    <row r="34" spans="1:35" ht="45" x14ac:dyDescent="0.2">
      <c r="A34" s="10" t="s">
        <v>196</v>
      </c>
      <c r="B34" s="715" t="s">
        <v>213</v>
      </c>
      <c r="C34" s="646" t="s">
        <v>5</v>
      </c>
      <c r="D34" s="9" t="s">
        <v>199</v>
      </c>
      <c r="E34" s="6"/>
      <c r="F34" s="4"/>
      <c r="G34" s="805"/>
      <c r="H34" s="4"/>
      <c r="I34" s="4"/>
      <c r="J34" s="806"/>
      <c r="K34" s="6"/>
      <c r="L34" s="4"/>
      <c r="M34" s="805"/>
      <c r="N34" s="4">
        <v>2</v>
      </c>
      <c r="O34" s="4">
        <v>2</v>
      </c>
      <c r="P34" s="806">
        <v>5</v>
      </c>
      <c r="Q34" s="6"/>
      <c r="R34" s="4"/>
      <c r="S34" s="805"/>
      <c r="T34" s="646"/>
      <c r="U34" s="4"/>
      <c r="V34" s="806"/>
      <c r="W34" s="807"/>
      <c r="X34" s="808">
        <v>5</v>
      </c>
      <c r="Y34" s="663" t="s">
        <v>58</v>
      </c>
      <c r="Z34" s="80" t="s">
        <v>72</v>
      </c>
      <c r="AA34" s="933"/>
      <c r="AB34" s="932"/>
      <c r="AC34" s="937" t="s">
        <v>496</v>
      </c>
      <c r="AD34" s="938" t="s">
        <v>497</v>
      </c>
      <c r="AE34" s="896"/>
      <c r="AF34" s="897"/>
      <c r="AG34" s="943"/>
      <c r="AH34" s="892" t="s">
        <v>451</v>
      </c>
      <c r="AI34" s="893" t="s">
        <v>532</v>
      </c>
    </row>
    <row r="35" spans="1:35" ht="18" customHeight="1" x14ac:dyDescent="0.2">
      <c r="A35" s="10" t="s">
        <v>415</v>
      </c>
      <c r="B35" s="715" t="s">
        <v>342</v>
      </c>
      <c r="C35" s="646" t="s">
        <v>5</v>
      </c>
      <c r="D35" s="9" t="s">
        <v>6</v>
      </c>
      <c r="E35" s="6"/>
      <c r="F35" s="4"/>
      <c r="G35" s="805"/>
      <c r="H35" s="4"/>
      <c r="I35" s="4"/>
      <c r="J35" s="806"/>
      <c r="K35" s="6"/>
      <c r="L35" s="4"/>
      <c r="M35" s="805"/>
      <c r="N35" s="4">
        <v>2</v>
      </c>
      <c r="O35" s="4">
        <v>2</v>
      </c>
      <c r="P35" s="806">
        <v>5</v>
      </c>
      <c r="Q35" s="6"/>
      <c r="R35" s="4"/>
      <c r="S35" s="805"/>
      <c r="T35" s="646"/>
      <c r="U35" s="4"/>
      <c r="V35" s="806"/>
      <c r="W35" s="807"/>
      <c r="X35" s="808">
        <v>5</v>
      </c>
      <c r="Y35" s="663" t="s">
        <v>542</v>
      </c>
      <c r="Z35" s="80" t="s">
        <v>71</v>
      </c>
      <c r="AA35" s="933"/>
      <c r="AB35" s="932"/>
      <c r="AC35" s="937" t="s">
        <v>414</v>
      </c>
      <c r="AD35" s="938" t="s">
        <v>341</v>
      </c>
      <c r="AE35" s="896"/>
      <c r="AF35" s="897"/>
      <c r="AG35" s="898"/>
      <c r="AH35" s="892" t="s">
        <v>529</v>
      </c>
      <c r="AI35" s="892" t="s">
        <v>529</v>
      </c>
    </row>
    <row r="36" spans="1:35" ht="18" customHeight="1" x14ac:dyDescent="0.2">
      <c r="A36" s="10" t="s">
        <v>141</v>
      </c>
      <c r="B36" s="715" t="s">
        <v>53</v>
      </c>
      <c r="C36" s="646" t="s">
        <v>5</v>
      </c>
      <c r="D36" s="9" t="s">
        <v>6</v>
      </c>
      <c r="E36" s="6"/>
      <c r="F36" s="4"/>
      <c r="G36" s="805"/>
      <c r="H36" s="4"/>
      <c r="I36" s="4"/>
      <c r="J36" s="806"/>
      <c r="K36" s="6"/>
      <c r="L36" s="4"/>
      <c r="M36" s="805"/>
      <c r="N36" s="4">
        <v>2</v>
      </c>
      <c r="O36" s="4">
        <v>0</v>
      </c>
      <c r="P36" s="806">
        <v>3</v>
      </c>
      <c r="Q36" s="6"/>
      <c r="R36" s="4"/>
      <c r="S36" s="805"/>
      <c r="T36" s="646"/>
      <c r="U36" s="4"/>
      <c r="V36" s="806"/>
      <c r="W36" s="807"/>
      <c r="X36" s="808">
        <v>3</v>
      </c>
      <c r="Y36" s="663" t="s">
        <v>25</v>
      </c>
      <c r="Z36" s="80" t="s">
        <v>71</v>
      </c>
      <c r="AA36" s="933"/>
      <c r="AB36" s="932"/>
      <c r="AC36" s="937" t="s">
        <v>520</v>
      </c>
      <c r="AD36" s="938" t="s">
        <v>521</v>
      </c>
      <c r="AE36" s="896"/>
      <c r="AF36" s="897"/>
      <c r="AG36" s="898"/>
      <c r="AH36" s="933"/>
      <c r="AI36" s="932"/>
    </row>
    <row r="37" spans="1:35" ht="18" customHeight="1" x14ac:dyDescent="0.2">
      <c r="A37" s="64" t="s">
        <v>227</v>
      </c>
      <c r="B37" s="713" t="s">
        <v>504</v>
      </c>
      <c r="C37" s="6" t="s">
        <v>5</v>
      </c>
      <c r="D37" s="9" t="s">
        <v>8</v>
      </c>
      <c r="E37" s="6"/>
      <c r="F37" s="4"/>
      <c r="G37" s="805"/>
      <c r="H37" s="4"/>
      <c r="I37" s="4"/>
      <c r="J37" s="806"/>
      <c r="K37" s="6"/>
      <c r="L37" s="4"/>
      <c r="M37" s="805"/>
      <c r="N37" s="4">
        <v>2</v>
      </c>
      <c r="O37" s="4">
        <v>1</v>
      </c>
      <c r="P37" s="806" t="s">
        <v>505</v>
      </c>
      <c r="Q37" s="6"/>
      <c r="R37" s="4"/>
      <c r="S37" s="805"/>
      <c r="T37" s="646"/>
      <c r="U37" s="4"/>
      <c r="V37" s="806"/>
      <c r="W37" s="807"/>
      <c r="X37" s="808" t="s">
        <v>505</v>
      </c>
      <c r="Y37" s="663" t="s">
        <v>506</v>
      </c>
      <c r="Z37" s="80" t="s">
        <v>507</v>
      </c>
      <c r="AA37" s="933"/>
      <c r="AB37" s="932"/>
      <c r="AC37" s="896"/>
      <c r="AD37" s="932"/>
      <c r="AE37" s="896"/>
      <c r="AF37" s="897"/>
      <c r="AG37" s="898"/>
      <c r="AH37" s="933"/>
      <c r="AI37" s="932"/>
    </row>
    <row r="38" spans="1:35" ht="18" customHeight="1" x14ac:dyDescent="0.2">
      <c r="A38" s="64" t="s">
        <v>124</v>
      </c>
      <c r="B38" s="715" t="s">
        <v>90</v>
      </c>
      <c r="C38" s="646" t="s">
        <v>5</v>
      </c>
      <c r="D38" s="9" t="s">
        <v>8</v>
      </c>
      <c r="E38" s="6"/>
      <c r="F38" s="4"/>
      <c r="G38" s="805"/>
      <c r="H38" s="4"/>
      <c r="I38" s="4"/>
      <c r="J38" s="806"/>
      <c r="K38" s="6"/>
      <c r="L38" s="4"/>
      <c r="M38" s="805"/>
      <c r="N38" s="4"/>
      <c r="O38" s="4"/>
      <c r="P38" s="806"/>
      <c r="Q38" s="6">
        <v>1</v>
      </c>
      <c r="R38" s="4">
        <v>2</v>
      </c>
      <c r="S38" s="805">
        <v>4</v>
      </c>
      <c r="T38" s="646"/>
      <c r="U38" s="4"/>
      <c r="V38" s="806"/>
      <c r="W38" s="807"/>
      <c r="X38" s="808">
        <v>4</v>
      </c>
      <c r="Y38" s="663" t="s">
        <v>91</v>
      </c>
      <c r="Z38" s="80" t="s">
        <v>92</v>
      </c>
      <c r="AA38" s="933"/>
      <c r="AB38" s="932"/>
      <c r="AC38" s="896"/>
      <c r="AD38" s="932"/>
      <c r="AE38" s="896"/>
      <c r="AF38" s="897"/>
      <c r="AG38" s="898"/>
      <c r="AH38" s="933"/>
      <c r="AI38" s="932"/>
    </row>
    <row r="39" spans="1:35" ht="18" customHeight="1" x14ac:dyDescent="0.2">
      <c r="A39" s="10" t="s">
        <v>481</v>
      </c>
      <c r="B39" s="715" t="s">
        <v>478</v>
      </c>
      <c r="C39" s="646" t="s">
        <v>5</v>
      </c>
      <c r="D39" s="9" t="s">
        <v>6</v>
      </c>
      <c r="E39" s="6"/>
      <c r="F39" s="4"/>
      <c r="G39" s="805"/>
      <c r="H39" s="4"/>
      <c r="I39" s="4"/>
      <c r="J39" s="806"/>
      <c r="K39" s="6"/>
      <c r="L39" s="4"/>
      <c r="M39" s="805"/>
      <c r="N39" s="4"/>
      <c r="O39" s="4"/>
      <c r="P39" s="806"/>
      <c r="Q39" s="6">
        <v>0</v>
      </c>
      <c r="R39" s="4">
        <v>2</v>
      </c>
      <c r="S39" s="805">
        <v>3</v>
      </c>
      <c r="T39" s="4"/>
      <c r="U39" s="4"/>
      <c r="V39" s="806"/>
      <c r="W39" s="807"/>
      <c r="X39" s="808">
        <v>3</v>
      </c>
      <c r="Y39" s="944" t="s">
        <v>516</v>
      </c>
      <c r="Z39" s="80" t="s">
        <v>75</v>
      </c>
      <c r="AA39" s="933"/>
      <c r="AB39" s="932"/>
      <c r="AC39" s="937" t="s">
        <v>415</v>
      </c>
      <c r="AD39" s="938" t="s">
        <v>342</v>
      </c>
      <c r="AE39" s="896"/>
      <c r="AF39" s="897"/>
      <c r="AG39" s="898"/>
      <c r="AH39" s="933"/>
      <c r="AI39" s="932"/>
    </row>
    <row r="40" spans="1:35" ht="18" customHeight="1" x14ac:dyDescent="0.2">
      <c r="A40" s="735" t="s">
        <v>453</v>
      </c>
      <c r="B40" s="715" t="s">
        <v>29</v>
      </c>
      <c r="C40" s="646" t="s">
        <v>5</v>
      </c>
      <c r="D40" s="9" t="s">
        <v>6</v>
      </c>
      <c r="E40" s="6"/>
      <c r="F40" s="4"/>
      <c r="G40" s="805"/>
      <c r="H40" s="4"/>
      <c r="I40" s="4"/>
      <c r="J40" s="806"/>
      <c r="K40" s="6"/>
      <c r="L40" s="4"/>
      <c r="M40" s="805"/>
      <c r="N40" s="4"/>
      <c r="O40" s="4"/>
      <c r="P40" s="806"/>
      <c r="Q40" s="6"/>
      <c r="R40" s="4"/>
      <c r="S40" s="805"/>
      <c r="T40" s="646">
        <v>0</v>
      </c>
      <c r="U40" s="4">
        <v>2</v>
      </c>
      <c r="V40" s="806">
        <v>3</v>
      </c>
      <c r="W40" s="807"/>
      <c r="X40" s="808">
        <v>3</v>
      </c>
      <c r="Y40" s="793" t="s">
        <v>488</v>
      </c>
      <c r="Z40" s="80" t="s">
        <v>289</v>
      </c>
      <c r="AA40" s="933"/>
      <c r="AB40" s="932"/>
      <c r="AC40" s="896"/>
      <c r="AD40" s="932"/>
      <c r="AE40" s="896"/>
      <c r="AF40" s="897"/>
      <c r="AG40" s="898"/>
      <c r="AH40" s="933"/>
      <c r="AI40" s="932"/>
    </row>
    <row r="41" spans="1:35" ht="18" customHeight="1" x14ac:dyDescent="0.2">
      <c r="A41" s="735" t="s">
        <v>555</v>
      </c>
      <c r="B41" s="715" t="s">
        <v>556</v>
      </c>
      <c r="C41" s="646" t="s">
        <v>5</v>
      </c>
      <c r="D41" s="9" t="s">
        <v>6</v>
      </c>
      <c r="E41" s="6"/>
      <c r="F41" s="4"/>
      <c r="G41" s="805"/>
      <c r="H41" s="4"/>
      <c r="I41" s="4"/>
      <c r="J41" s="806"/>
      <c r="K41" s="6"/>
      <c r="L41" s="4"/>
      <c r="M41" s="805"/>
      <c r="N41" s="4"/>
      <c r="O41" s="4"/>
      <c r="P41" s="806"/>
      <c r="Q41" s="6"/>
      <c r="R41" s="4"/>
      <c r="S41" s="805"/>
      <c r="T41" s="646">
        <v>2</v>
      </c>
      <c r="U41" s="4">
        <v>1</v>
      </c>
      <c r="V41" s="806">
        <v>4</v>
      </c>
      <c r="W41" s="807"/>
      <c r="X41" s="808">
        <v>4</v>
      </c>
      <c r="Y41" s="793" t="s">
        <v>513</v>
      </c>
      <c r="Z41" s="80" t="s">
        <v>485</v>
      </c>
      <c r="AA41" s="933"/>
      <c r="AB41" s="932"/>
      <c r="AC41" s="896"/>
      <c r="AD41" s="932"/>
      <c r="AE41" s="896"/>
      <c r="AF41" s="897"/>
      <c r="AG41" s="898"/>
      <c r="AH41" s="933"/>
      <c r="AI41" s="932"/>
    </row>
    <row r="42" spans="1:35" ht="45" x14ac:dyDescent="0.2">
      <c r="A42" s="18" t="s">
        <v>153</v>
      </c>
      <c r="B42" s="715" t="s">
        <v>217</v>
      </c>
      <c r="C42" s="646" t="s">
        <v>5</v>
      </c>
      <c r="D42" s="9" t="s">
        <v>6</v>
      </c>
      <c r="E42" s="6"/>
      <c r="F42" s="4"/>
      <c r="G42" s="805"/>
      <c r="H42" s="4"/>
      <c r="I42" s="4"/>
      <c r="J42" s="806"/>
      <c r="K42" s="6"/>
      <c r="L42" s="4"/>
      <c r="M42" s="805"/>
      <c r="N42" s="4"/>
      <c r="O42" s="4"/>
      <c r="P42" s="806"/>
      <c r="Q42" s="6"/>
      <c r="R42" s="4"/>
      <c r="S42" s="805"/>
      <c r="T42" s="646">
        <v>2</v>
      </c>
      <c r="U42" s="4">
        <v>2</v>
      </c>
      <c r="V42" s="806">
        <v>5</v>
      </c>
      <c r="W42" s="807"/>
      <c r="X42" s="808">
        <v>5</v>
      </c>
      <c r="Y42" s="663" t="s">
        <v>52</v>
      </c>
      <c r="Z42" s="80" t="s">
        <v>72</v>
      </c>
      <c r="AA42" s="933"/>
      <c r="AB42" s="932"/>
      <c r="AC42" s="937" t="s">
        <v>496</v>
      </c>
      <c r="AD42" s="938" t="s">
        <v>497</v>
      </c>
      <c r="AE42" s="896"/>
      <c r="AF42" s="897"/>
      <c r="AG42" s="898"/>
      <c r="AH42" s="933"/>
      <c r="AI42" s="932"/>
    </row>
    <row r="43" spans="1:35" ht="34.5" thickBot="1" x14ac:dyDescent="0.25">
      <c r="A43" s="697" t="s">
        <v>154</v>
      </c>
      <c r="B43" s="718" t="s">
        <v>54</v>
      </c>
      <c r="C43" s="696" t="s">
        <v>5</v>
      </c>
      <c r="D43" s="26" t="s">
        <v>6</v>
      </c>
      <c r="E43" s="27"/>
      <c r="F43" s="25"/>
      <c r="G43" s="812"/>
      <c r="H43" s="25"/>
      <c r="I43" s="25"/>
      <c r="J43" s="813"/>
      <c r="K43" s="27"/>
      <c r="L43" s="25"/>
      <c r="M43" s="812"/>
      <c r="N43" s="25"/>
      <c r="O43" s="25"/>
      <c r="P43" s="813"/>
      <c r="Q43" s="27"/>
      <c r="R43" s="25"/>
      <c r="S43" s="812"/>
      <c r="T43" s="696">
        <v>2</v>
      </c>
      <c r="U43" s="25">
        <v>0</v>
      </c>
      <c r="V43" s="813">
        <v>3</v>
      </c>
      <c r="W43" s="814"/>
      <c r="X43" s="815">
        <v>3</v>
      </c>
      <c r="Y43" s="816" t="s">
        <v>25</v>
      </c>
      <c r="Z43" s="817" t="s">
        <v>71</v>
      </c>
      <c r="AA43" s="933"/>
      <c r="AB43" s="932"/>
      <c r="AC43" s="945" t="s">
        <v>553</v>
      </c>
      <c r="AD43" s="946" t="s">
        <v>554</v>
      </c>
      <c r="AE43" s="896"/>
      <c r="AF43" s="897"/>
      <c r="AG43" s="898"/>
      <c r="AH43" s="933"/>
      <c r="AI43" s="932"/>
    </row>
    <row r="44" spans="1:35" ht="13.5" thickBot="1" x14ac:dyDescent="0.25">
      <c r="A44" s="1095"/>
      <c r="B44" s="1096"/>
      <c r="C44" s="1096"/>
      <c r="D44" s="1096"/>
      <c r="E44" s="1096"/>
      <c r="F44" s="1096"/>
      <c r="G44" s="1096"/>
      <c r="H44" s="1096"/>
      <c r="I44" s="1096"/>
      <c r="J44" s="1096"/>
      <c r="K44" s="1096"/>
      <c r="L44" s="1096"/>
      <c r="M44" s="1096"/>
      <c r="N44" s="1096"/>
      <c r="O44" s="1096"/>
      <c r="P44" s="1096"/>
      <c r="Q44" s="1096"/>
      <c r="R44" s="1096"/>
      <c r="S44" s="1096"/>
      <c r="T44" s="1096"/>
      <c r="U44" s="1096"/>
      <c r="V44" s="1096"/>
      <c r="W44" s="1096"/>
      <c r="X44" s="1096"/>
      <c r="Y44" s="1096"/>
      <c r="Z44" s="1097"/>
      <c r="AA44" s="933"/>
      <c r="AB44" s="932"/>
      <c r="AC44" s="896"/>
      <c r="AD44" s="932"/>
      <c r="AE44" s="896"/>
      <c r="AF44" s="897"/>
      <c r="AG44" s="898"/>
      <c r="AH44" s="933"/>
      <c r="AI44" s="932"/>
    </row>
    <row r="45" spans="1:35" s="947" customFormat="1" ht="44.25" customHeight="1" thickBot="1" x14ac:dyDescent="0.25">
      <c r="A45" s="1102" t="s">
        <v>524</v>
      </c>
      <c r="B45" s="1103"/>
      <c r="C45" s="655"/>
      <c r="D45" s="143"/>
      <c r="E45" s="655"/>
      <c r="F45" s="142"/>
      <c r="G45" s="142">
        <f>SUM(G48+G55)</f>
        <v>3</v>
      </c>
      <c r="H45" s="142"/>
      <c r="I45" s="142"/>
      <c r="J45" s="143"/>
      <c r="K45" s="655"/>
      <c r="L45" s="142"/>
      <c r="M45" s="142">
        <f>SUM(M48+M55)</f>
        <v>3</v>
      </c>
      <c r="N45" s="142"/>
      <c r="O45" s="142"/>
      <c r="P45" s="143">
        <v>3</v>
      </c>
      <c r="Q45" s="655"/>
      <c r="R45" s="142"/>
      <c r="S45" s="142">
        <v>16</v>
      </c>
      <c r="T45" s="142"/>
      <c r="U45" s="142"/>
      <c r="V45" s="656">
        <v>14</v>
      </c>
      <c r="W45" s="657"/>
      <c r="X45" s="144">
        <v>42</v>
      </c>
      <c r="Y45" s="658"/>
      <c r="Z45" s="101"/>
      <c r="AA45" s="933"/>
      <c r="AB45" s="932"/>
      <c r="AC45" s="896"/>
      <c r="AD45" s="932"/>
      <c r="AE45" s="896"/>
      <c r="AF45" s="897"/>
      <c r="AG45" s="898"/>
      <c r="AH45" s="933"/>
      <c r="AI45" s="932"/>
    </row>
    <row r="46" spans="1:35" s="947" customFormat="1" ht="41.25" customHeight="1" thickBot="1" x14ac:dyDescent="0.25">
      <c r="A46" s="1102" t="s">
        <v>525</v>
      </c>
      <c r="B46" s="1103"/>
      <c r="C46" s="655"/>
      <c r="D46" s="143"/>
      <c r="E46" s="655"/>
      <c r="F46" s="142"/>
      <c r="G46" s="142">
        <f>SUM(G49+G56)</f>
        <v>6</v>
      </c>
      <c r="H46" s="142"/>
      <c r="I46" s="142"/>
      <c r="J46" s="143"/>
      <c r="K46" s="655"/>
      <c r="L46" s="142"/>
      <c r="M46" s="142">
        <f>SUM(M49+M56)</f>
        <v>6</v>
      </c>
      <c r="N46" s="142"/>
      <c r="O46" s="142"/>
      <c r="P46" s="143">
        <v>3</v>
      </c>
      <c r="Q46" s="655"/>
      <c r="R46" s="142"/>
      <c r="S46" s="142">
        <v>15</v>
      </c>
      <c r="T46" s="142"/>
      <c r="U46" s="142"/>
      <c r="V46" s="656">
        <v>15</v>
      </c>
      <c r="W46" s="657"/>
      <c r="X46" s="144">
        <v>42</v>
      </c>
      <c r="Y46" s="658"/>
      <c r="Z46" s="101"/>
      <c r="AA46" s="933"/>
      <c r="AB46" s="932"/>
      <c r="AC46" s="896"/>
      <c r="AD46" s="932"/>
      <c r="AE46" s="896"/>
      <c r="AF46" s="897"/>
      <c r="AG46" s="898"/>
      <c r="AH46" s="933"/>
      <c r="AI46" s="932"/>
    </row>
    <row r="47" spans="1:35" s="738" customFormat="1" ht="16.5" thickBot="1" x14ac:dyDescent="0.25">
      <c r="A47" s="1091" t="s">
        <v>291</v>
      </c>
      <c r="B47" s="1092"/>
      <c r="C47" s="869"/>
      <c r="D47" s="870"/>
      <c r="E47" s="869"/>
      <c r="F47" s="871"/>
      <c r="G47" s="871">
        <v>3</v>
      </c>
      <c r="H47" s="871"/>
      <c r="I47" s="871"/>
      <c r="J47" s="870"/>
      <c r="K47" s="869"/>
      <c r="L47" s="871"/>
      <c r="M47" s="871">
        <v>3</v>
      </c>
      <c r="N47" s="871"/>
      <c r="O47" s="871"/>
      <c r="P47" s="870">
        <v>3</v>
      </c>
      <c r="Q47" s="869"/>
      <c r="R47" s="871"/>
      <c r="S47" s="871">
        <v>6</v>
      </c>
      <c r="T47" s="871"/>
      <c r="U47" s="871"/>
      <c r="V47" s="872">
        <v>3</v>
      </c>
      <c r="W47" s="873"/>
      <c r="X47" s="874">
        <f>SUM(F47:V47)</f>
        <v>18</v>
      </c>
      <c r="Y47" s="875"/>
      <c r="Z47" s="876"/>
      <c r="AA47" s="933"/>
      <c r="AB47" s="932"/>
      <c r="AC47" s="896"/>
      <c r="AD47" s="932"/>
      <c r="AE47" s="896"/>
      <c r="AF47" s="897"/>
      <c r="AG47" s="898"/>
      <c r="AH47" s="933"/>
      <c r="AI47" s="932"/>
    </row>
    <row r="48" spans="1:35" ht="48.75" customHeight="1" thickBot="1" x14ac:dyDescent="0.25">
      <c r="A48" s="1088" t="s">
        <v>292</v>
      </c>
      <c r="B48" s="1089"/>
      <c r="C48" s="739"/>
      <c r="D48" s="740"/>
      <c r="E48" s="741"/>
      <c r="F48" s="742"/>
      <c r="G48" s="742">
        <v>3</v>
      </c>
      <c r="H48" s="742"/>
      <c r="I48" s="742"/>
      <c r="J48" s="743"/>
      <c r="K48" s="744"/>
      <c r="L48" s="742"/>
      <c r="M48" s="742"/>
      <c r="N48" s="742"/>
      <c r="O48" s="742"/>
      <c r="P48" s="743">
        <v>3</v>
      </c>
      <c r="Q48" s="744"/>
      <c r="R48" s="742"/>
      <c r="S48" s="742"/>
      <c r="T48" s="742"/>
      <c r="U48" s="742"/>
      <c r="V48" s="745">
        <v>3</v>
      </c>
      <c r="W48" s="746"/>
      <c r="X48" s="747">
        <f>SUM(G48:V48)</f>
        <v>9</v>
      </c>
      <c r="Y48" s="748"/>
      <c r="Z48" s="749"/>
      <c r="AA48" s="933"/>
      <c r="AB48" s="932"/>
      <c r="AC48" s="896"/>
      <c r="AD48" s="932"/>
      <c r="AE48" s="896"/>
      <c r="AF48" s="897"/>
      <c r="AG48" s="898"/>
      <c r="AH48" s="933"/>
      <c r="AI48" s="932"/>
    </row>
    <row r="49" spans="1:35" ht="18" customHeight="1" x14ac:dyDescent="0.2">
      <c r="A49" s="750" t="s">
        <v>102</v>
      </c>
      <c r="B49" s="719" t="s">
        <v>206</v>
      </c>
      <c r="C49" s="751" t="s">
        <v>84</v>
      </c>
      <c r="D49" s="752" t="s">
        <v>6</v>
      </c>
      <c r="E49" s="759">
        <v>1</v>
      </c>
      <c r="F49" s="761">
        <v>1</v>
      </c>
      <c r="G49" s="762">
        <v>3</v>
      </c>
      <c r="H49" s="761">
        <v>1</v>
      </c>
      <c r="I49" s="761">
        <v>1</v>
      </c>
      <c r="J49" s="763">
        <v>3</v>
      </c>
      <c r="K49" s="759">
        <v>1</v>
      </c>
      <c r="L49" s="761">
        <v>1</v>
      </c>
      <c r="M49" s="762">
        <v>3</v>
      </c>
      <c r="N49" s="761">
        <v>1</v>
      </c>
      <c r="O49" s="761">
        <v>1</v>
      </c>
      <c r="P49" s="764">
        <v>3</v>
      </c>
      <c r="Q49" s="759"/>
      <c r="R49" s="761"/>
      <c r="S49" s="762"/>
      <c r="T49" s="765"/>
      <c r="U49" s="761"/>
      <c r="V49" s="764"/>
      <c r="W49" s="753"/>
      <c r="X49" s="754">
        <v>3</v>
      </c>
      <c r="Y49" s="795" t="s">
        <v>489</v>
      </c>
      <c r="Z49" s="756" t="s">
        <v>511</v>
      </c>
      <c r="AA49" s="933"/>
      <c r="AB49" s="932"/>
      <c r="AC49" s="896"/>
      <c r="AD49" s="932"/>
      <c r="AE49" s="896"/>
      <c r="AF49" s="897"/>
      <c r="AG49" s="898"/>
      <c r="AH49" s="933"/>
      <c r="AI49" s="932"/>
    </row>
    <row r="50" spans="1:35" ht="33.75" x14ac:dyDescent="0.2">
      <c r="A50" s="841" t="s">
        <v>535</v>
      </c>
      <c r="B50" s="678" t="s">
        <v>211</v>
      </c>
      <c r="C50" s="759" t="s">
        <v>84</v>
      </c>
      <c r="D50" s="760" t="s">
        <v>6</v>
      </c>
      <c r="E50" s="759"/>
      <c r="F50" s="761"/>
      <c r="G50" s="762"/>
      <c r="H50" s="761"/>
      <c r="I50" s="761"/>
      <c r="J50" s="763"/>
      <c r="K50" s="759"/>
      <c r="L50" s="761"/>
      <c r="M50" s="762"/>
      <c r="N50" s="761">
        <v>2</v>
      </c>
      <c r="O50" s="761">
        <v>2</v>
      </c>
      <c r="P50" s="764">
        <v>5</v>
      </c>
      <c r="Q50" s="759">
        <v>2</v>
      </c>
      <c r="R50" s="761">
        <v>2</v>
      </c>
      <c r="S50" s="762">
        <v>5</v>
      </c>
      <c r="T50" s="765">
        <v>2</v>
      </c>
      <c r="U50" s="761">
        <v>2</v>
      </c>
      <c r="V50" s="764">
        <v>5</v>
      </c>
      <c r="W50" s="766"/>
      <c r="X50" s="767">
        <v>5</v>
      </c>
      <c r="Y50" s="755" t="s">
        <v>126</v>
      </c>
      <c r="Z50" s="756" t="s">
        <v>69</v>
      </c>
      <c r="AA50" s="933"/>
      <c r="AB50" s="932"/>
      <c r="AC50" s="911" t="s">
        <v>466</v>
      </c>
      <c r="AD50" s="912" t="s">
        <v>465</v>
      </c>
      <c r="AE50" s="896"/>
      <c r="AF50" s="897"/>
      <c r="AG50" s="898"/>
      <c r="AH50" s="933"/>
      <c r="AI50" s="932"/>
    </row>
    <row r="51" spans="1:35" ht="18" customHeight="1" x14ac:dyDescent="0.2">
      <c r="A51" s="758" t="s">
        <v>510</v>
      </c>
      <c r="B51" s="720" t="s">
        <v>500</v>
      </c>
      <c r="C51" s="759" t="s">
        <v>84</v>
      </c>
      <c r="D51" s="760" t="s">
        <v>6</v>
      </c>
      <c r="E51" s="759"/>
      <c r="F51" s="761"/>
      <c r="G51" s="796"/>
      <c r="H51" s="761"/>
      <c r="I51" s="761"/>
      <c r="J51" s="797"/>
      <c r="K51" s="759">
        <v>0</v>
      </c>
      <c r="L51" s="761">
        <v>2</v>
      </c>
      <c r="M51" s="796">
        <v>3</v>
      </c>
      <c r="N51" s="761">
        <v>0</v>
      </c>
      <c r="O51" s="761">
        <v>2</v>
      </c>
      <c r="P51" s="798">
        <v>3</v>
      </c>
      <c r="Q51" s="759">
        <v>0</v>
      </c>
      <c r="R51" s="761">
        <v>2</v>
      </c>
      <c r="S51" s="796">
        <v>3</v>
      </c>
      <c r="T51" s="765">
        <v>0</v>
      </c>
      <c r="U51" s="761">
        <v>2</v>
      </c>
      <c r="V51" s="798">
        <v>3</v>
      </c>
      <c r="W51" s="766"/>
      <c r="X51" s="799">
        <v>3</v>
      </c>
      <c r="Y51" s="10" t="s">
        <v>501</v>
      </c>
      <c r="Z51" s="948" t="s">
        <v>545</v>
      </c>
      <c r="AA51" s="933"/>
      <c r="AB51" s="932"/>
      <c r="AC51" s="913"/>
      <c r="AD51" s="914"/>
      <c r="AE51" s="896"/>
      <c r="AF51" s="897"/>
      <c r="AG51" s="898"/>
      <c r="AH51" s="933"/>
      <c r="AI51" s="932"/>
    </row>
    <row r="52" spans="1:35" ht="18" customHeight="1" x14ac:dyDescent="0.2">
      <c r="A52" s="758" t="s">
        <v>101</v>
      </c>
      <c r="B52" s="678" t="s">
        <v>293</v>
      </c>
      <c r="C52" s="759" t="s">
        <v>84</v>
      </c>
      <c r="D52" s="760" t="s">
        <v>6</v>
      </c>
      <c r="E52" s="759"/>
      <c r="F52" s="761"/>
      <c r="G52" s="762"/>
      <c r="H52" s="761"/>
      <c r="I52" s="761"/>
      <c r="J52" s="763"/>
      <c r="K52" s="759"/>
      <c r="L52" s="761"/>
      <c r="M52" s="762"/>
      <c r="N52" s="761">
        <v>2</v>
      </c>
      <c r="O52" s="761">
        <v>0</v>
      </c>
      <c r="P52" s="764">
        <v>3</v>
      </c>
      <c r="Q52" s="759">
        <v>2</v>
      </c>
      <c r="R52" s="761">
        <v>0</v>
      </c>
      <c r="S52" s="762">
        <v>3</v>
      </c>
      <c r="T52" s="765">
        <v>2</v>
      </c>
      <c r="U52" s="761">
        <v>0</v>
      </c>
      <c r="V52" s="764">
        <v>3</v>
      </c>
      <c r="W52" s="766"/>
      <c r="X52" s="767">
        <v>3</v>
      </c>
      <c r="Y52" s="768" t="s">
        <v>243</v>
      </c>
      <c r="Z52" s="756" t="s">
        <v>511</v>
      </c>
      <c r="AA52" s="933"/>
      <c r="AB52" s="932"/>
      <c r="AC52" s="896"/>
      <c r="AD52" s="932"/>
      <c r="AE52" s="896"/>
      <c r="AF52" s="897"/>
      <c r="AG52" s="898"/>
      <c r="AH52" s="933"/>
      <c r="AI52" s="932"/>
    </row>
    <row r="53" spans="1:35" ht="18" customHeight="1" x14ac:dyDescent="0.2">
      <c r="A53" s="758" t="s">
        <v>404</v>
      </c>
      <c r="B53" s="720" t="s">
        <v>469</v>
      </c>
      <c r="C53" s="759" t="s">
        <v>84</v>
      </c>
      <c r="D53" s="760" t="s">
        <v>8</v>
      </c>
      <c r="E53" s="759"/>
      <c r="F53" s="761"/>
      <c r="G53" s="762"/>
      <c r="H53" s="761"/>
      <c r="I53" s="761"/>
      <c r="J53" s="763"/>
      <c r="K53" s="759"/>
      <c r="L53" s="761"/>
      <c r="M53" s="762"/>
      <c r="N53" s="761">
        <v>2</v>
      </c>
      <c r="O53" s="761">
        <v>1</v>
      </c>
      <c r="P53" s="764">
        <v>3</v>
      </c>
      <c r="Q53" s="759"/>
      <c r="R53" s="761"/>
      <c r="S53" s="762"/>
      <c r="T53" s="765">
        <v>2</v>
      </c>
      <c r="U53" s="761">
        <v>1</v>
      </c>
      <c r="V53" s="764">
        <v>3</v>
      </c>
      <c r="W53" s="766"/>
      <c r="X53" s="767">
        <v>3</v>
      </c>
      <c r="Y53" s="722" t="s">
        <v>539</v>
      </c>
      <c r="Z53" s="756" t="s">
        <v>297</v>
      </c>
      <c r="AA53" s="933"/>
      <c r="AB53" s="932"/>
      <c r="AC53" s="896"/>
      <c r="AD53" s="932"/>
      <c r="AE53" s="896"/>
      <c r="AF53" s="897"/>
      <c r="AG53" s="898"/>
      <c r="AH53" s="933"/>
      <c r="AI53" s="932"/>
    </row>
    <row r="54" spans="1:35" ht="18" customHeight="1" thickBot="1" x14ac:dyDescent="0.25">
      <c r="A54" s="758" t="s">
        <v>106</v>
      </c>
      <c r="B54" s="678" t="s">
        <v>257</v>
      </c>
      <c r="C54" s="759" t="s">
        <v>84</v>
      </c>
      <c r="D54" s="760" t="s">
        <v>8</v>
      </c>
      <c r="E54" s="759"/>
      <c r="F54" s="761"/>
      <c r="G54" s="762"/>
      <c r="H54" s="761"/>
      <c r="I54" s="761"/>
      <c r="J54" s="763"/>
      <c r="K54" s="759"/>
      <c r="L54" s="761"/>
      <c r="M54" s="762"/>
      <c r="N54" s="761">
        <v>0</v>
      </c>
      <c r="O54" s="761">
        <v>2</v>
      </c>
      <c r="P54" s="764">
        <v>3</v>
      </c>
      <c r="Q54" s="759"/>
      <c r="R54" s="761"/>
      <c r="S54" s="769"/>
      <c r="T54" s="765">
        <v>0</v>
      </c>
      <c r="U54" s="761">
        <v>2</v>
      </c>
      <c r="V54" s="764">
        <v>3</v>
      </c>
      <c r="W54" s="766"/>
      <c r="X54" s="767">
        <v>3</v>
      </c>
      <c r="Y54" s="770" t="s">
        <v>454</v>
      </c>
      <c r="Z54" s="756" t="s">
        <v>410</v>
      </c>
      <c r="AA54" s="933"/>
      <c r="AB54" s="932"/>
      <c r="AC54" s="896"/>
      <c r="AD54" s="932"/>
      <c r="AE54" s="896"/>
      <c r="AF54" s="897"/>
      <c r="AG54" s="898"/>
      <c r="AH54" s="933"/>
      <c r="AI54" s="932"/>
    </row>
    <row r="55" spans="1:35" s="778" customFormat="1" ht="51.75" customHeight="1" thickBot="1" x14ac:dyDescent="0.25">
      <c r="A55" s="1088" t="s">
        <v>299</v>
      </c>
      <c r="B55" s="1090"/>
      <c r="C55" s="771"/>
      <c r="D55" s="772"/>
      <c r="E55" s="744"/>
      <c r="F55" s="742"/>
      <c r="G55" s="742"/>
      <c r="H55" s="742"/>
      <c r="I55" s="742"/>
      <c r="J55" s="743"/>
      <c r="K55" s="744"/>
      <c r="L55" s="742"/>
      <c r="M55" s="742">
        <v>3</v>
      </c>
      <c r="N55" s="742"/>
      <c r="O55" s="742"/>
      <c r="P55" s="743"/>
      <c r="Q55" s="744"/>
      <c r="R55" s="742"/>
      <c r="S55" s="742">
        <v>6</v>
      </c>
      <c r="T55" s="742"/>
      <c r="U55" s="742"/>
      <c r="V55" s="745"/>
      <c r="W55" s="746"/>
      <c r="X55" s="747">
        <v>9</v>
      </c>
      <c r="Y55" s="748"/>
      <c r="Z55" s="749"/>
      <c r="AA55" s="933"/>
      <c r="AB55" s="932"/>
      <c r="AC55" s="896"/>
      <c r="AD55" s="932"/>
      <c r="AE55" s="896"/>
      <c r="AF55" s="897"/>
      <c r="AG55" s="898"/>
      <c r="AH55" s="933"/>
      <c r="AI55" s="932"/>
    </row>
    <row r="56" spans="1:35" s="778" customFormat="1" ht="18" customHeight="1" x14ac:dyDescent="0.2">
      <c r="A56" s="750" t="s">
        <v>490</v>
      </c>
      <c r="B56" s="719" t="s">
        <v>300</v>
      </c>
      <c r="C56" s="773" t="s">
        <v>84</v>
      </c>
      <c r="D56" s="774" t="s">
        <v>6</v>
      </c>
      <c r="E56" s="773">
        <v>2</v>
      </c>
      <c r="F56" s="775">
        <v>0</v>
      </c>
      <c r="G56" s="776">
        <v>3</v>
      </c>
      <c r="H56" s="790">
        <v>2</v>
      </c>
      <c r="I56" s="775">
        <v>0</v>
      </c>
      <c r="J56" s="776">
        <v>3</v>
      </c>
      <c r="K56" s="773">
        <v>2</v>
      </c>
      <c r="L56" s="775">
        <v>0</v>
      </c>
      <c r="M56" s="776">
        <v>3</v>
      </c>
      <c r="N56" s="790">
        <v>2</v>
      </c>
      <c r="O56" s="775">
        <v>0</v>
      </c>
      <c r="P56" s="776">
        <v>3</v>
      </c>
      <c r="Q56" s="773">
        <v>2</v>
      </c>
      <c r="R56" s="775">
        <v>0</v>
      </c>
      <c r="S56" s="776">
        <v>3</v>
      </c>
      <c r="T56" s="790">
        <v>2</v>
      </c>
      <c r="U56" s="775">
        <v>0</v>
      </c>
      <c r="V56" s="776">
        <v>3</v>
      </c>
      <c r="W56" s="777"/>
      <c r="X56" s="830">
        <v>3</v>
      </c>
      <c r="Y56" s="828" t="s">
        <v>482</v>
      </c>
      <c r="Z56" s="651" t="s">
        <v>483</v>
      </c>
      <c r="AA56" s="933"/>
      <c r="AB56" s="932"/>
      <c r="AC56" s="896"/>
      <c r="AD56" s="932"/>
      <c r="AE56" s="896"/>
      <c r="AF56" s="897"/>
      <c r="AG56" s="898"/>
      <c r="AH56" s="933"/>
      <c r="AI56" s="932"/>
    </row>
    <row r="57" spans="1:35" s="778" customFormat="1" ht="18" customHeight="1" x14ac:dyDescent="0.2">
      <c r="A57" s="758" t="s">
        <v>111</v>
      </c>
      <c r="B57" s="781" t="s">
        <v>47</v>
      </c>
      <c r="C57" s="759" t="s">
        <v>84</v>
      </c>
      <c r="D57" s="779" t="s">
        <v>6</v>
      </c>
      <c r="E57" s="759">
        <v>2</v>
      </c>
      <c r="F57" s="761">
        <v>0</v>
      </c>
      <c r="G57" s="762">
        <v>3</v>
      </c>
      <c r="H57" s="761">
        <v>2</v>
      </c>
      <c r="I57" s="761">
        <v>0</v>
      </c>
      <c r="J57" s="764">
        <v>3</v>
      </c>
      <c r="K57" s="759">
        <v>2</v>
      </c>
      <c r="L57" s="761">
        <v>0</v>
      </c>
      <c r="M57" s="762">
        <v>3</v>
      </c>
      <c r="N57" s="761">
        <v>2</v>
      </c>
      <c r="O57" s="761">
        <v>0</v>
      </c>
      <c r="P57" s="764">
        <v>3</v>
      </c>
      <c r="Q57" s="759">
        <v>2</v>
      </c>
      <c r="R57" s="761">
        <v>0</v>
      </c>
      <c r="S57" s="796">
        <v>3</v>
      </c>
      <c r="T57" s="761">
        <v>2</v>
      </c>
      <c r="U57" s="761">
        <v>0</v>
      </c>
      <c r="V57" s="764">
        <v>3</v>
      </c>
      <c r="W57" s="780"/>
      <c r="X57" s="767">
        <v>3</v>
      </c>
      <c r="Y57" s="723" t="s">
        <v>455</v>
      </c>
      <c r="Z57" s="17" t="s">
        <v>301</v>
      </c>
      <c r="AA57" s="933"/>
      <c r="AB57" s="932"/>
      <c r="AC57" s="896"/>
      <c r="AD57" s="932"/>
      <c r="AE57" s="896"/>
      <c r="AF57" s="897"/>
      <c r="AG57" s="898"/>
      <c r="AH57" s="933"/>
      <c r="AI57" s="932"/>
    </row>
    <row r="58" spans="1:35" s="778" customFormat="1" ht="18" customHeight="1" x14ac:dyDescent="0.2">
      <c r="A58" s="758" t="s">
        <v>121</v>
      </c>
      <c r="B58" s="781" t="s">
        <v>39</v>
      </c>
      <c r="C58" s="759" t="s">
        <v>84</v>
      </c>
      <c r="D58" s="779" t="s">
        <v>6</v>
      </c>
      <c r="E58" s="759">
        <v>2</v>
      </c>
      <c r="F58" s="761">
        <v>0</v>
      </c>
      <c r="G58" s="762">
        <v>3</v>
      </c>
      <c r="H58" s="761">
        <v>2</v>
      </c>
      <c r="I58" s="761">
        <v>0</v>
      </c>
      <c r="J58" s="764">
        <v>3</v>
      </c>
      <c r="K58" s="759">
        <v>2</v>
      </c>
      <c r="L58" s="761">
        <v>0</v>
      </c>
      <c r="M58" s="762">
        <v>3</v>
      </c>
      <c r="N58" s="761">
        <v>2</v>
      </c>
      <c r="O58" s="761">
        <v>0</v>
      </c>
      <c r="P58" s="764">
        <v>3</v>
      </c>
      <c r="Q58" s="759">
        <v>2</v>
      </c>
      <c r="R58" s="761">
        <v>0</v>
      </c>
      <c r="S58" s="762">
        <v>3</v>
      </c>
      <c r="T58" s="761">
        <v>2</v>
      </c>
      <c r="U58" s="761">
        <v>0</v>
      </c>
      <c r="V58" s="764">
        <v>3</v>
      </c>
      <c r="W58" s="780"/>
      <c r="X58" s="767">
        <v>3</v>
      </c>
      <c r="Y58" s="827" t="s">
        <v>518</v>
      </c>
      <c r="Z58" s="17" t="s">
        <v>34</v>
      </c>
      <c r="AA58" s="933"/>
      <c r="AB58" s="932"/>
      <c r="AC58" s="896"/>
      <c r="AD58" s="932"/>
      <c r="AE58" s="896"/>
      <c r="AF58" s="897"/>
      <c r="AG58" s="898"/>
      <c r="AH58" s="933"/>
      <c r="AI58" s="932"/>
    </row>
    <row r="59" spans="1:35" s="778" customFormat="1" ht="18" customHeight="1" x14ac:dyDescent="0.2">
      <c r="A59" s="758" t="s">
        <v>107</v>
      </c>
      <c r="B59" s="678" t="s">
        <v>207</v>
      </c>
      <c r="C59" s="759" t="s">
        <v>84</v>
      </c>
      <c r="D59" s="779" t="s">
        <v>6</v>
      </c>
      <c r="E59" s="759">
        <v>1</v>
      </c>
      <c r="F59" s="761">
        <v>1</v>
      </c>
      <c r="G59" s="762">
        <v>3</v>
      </c>
      <c r="H59" s="761">
        <v>1</v>
      </c>
      <c r="I59" s="761">
        <v>1</v>
      </c>
      <c r="J59" s="764">
        <v>3</v>
      </c>
      <c r="K59" s="759">
        <v>1</v>
      </c>
      <c r="L59" s="761">
        <v>1</v>
      </c>
      <c r="M59" s="762">
        <v>3</v>
      </c>
      <c r="N59" s="761">
        <v>1</v>
      </c>
      <c r="O59" s="761">
        <v>1</v>
      </c>
      <c r="P59" s="764">
        <v>3</v>
      </c>
      <c r="Q59" s="759">
        <v>1</v>
      </c>
      <c r="R59" s="761">
        <v>1</v>
      </c>
      <c r="S59" s="762">
        <v>3</v>
      </c>
      <c r="T59" s="761">
        <v>1</v>
      </c>
      <c r="U59" s="761">
        <v>1</v>
      </c>
      <c r="V59" s="764">
        <v>3</v>
      </c>
      <c r="W59" s="780"/>
      <c r="X59" s="767">
        <v>3</v>
      </c>
      <c r="Y59" s="723" t="s">
        <v>470</v>
      </c>
      <c r="Z59" s="17" t="s">
        <v>34</v>
      </c>
      <c r="AA59" s="933"/>
      <c r="AB59" s="932"/>
      <c r="AC59" s="896"/>
      <c r="AD59" s="932"/>
      <c r="AE59" s="896"/>
      <c r="AF59" s="897"/>
      <c r="AG59" s="898"/>
      <c r="AH59" s="933"/>
      <c r="AI59" s="932"/>
    </row>
    <row r="60" spans="1:35" s="778" customFormat="1" ht="18" customHeight="1" x14ac:dyDescent="0.2">
      <c r="A60" s="758" t="s">
        <v>112</v>
      </c>
      <c r="B60" s="678" t="s">
        <v>209</v>
      </c>
      <c r="C60" s="759" t="s">
        <v>84</v>
      </c>
      <c r="D60" s="779" t="s">
        <v>6</v>
      </c>
      <c r="E60" s="759">
        <v>2</v>
      </c>
      <c r="F60" s="761">
        <v>0</v>
      </c>
      <c r="G60" s="762">
        <v>3</v>
      </c>
      <c r="H60" s="761">
        <v>2</v>
      </c>
      <c r="I60" s="761">
        <v>0</v>
      </c>
      <c r="J60" s="764">
        <v>3</v>
      </c>
      <c r="K60" s="759"/>
      <c r="L60" s="761"/>
      <c r="M60" s="762"/>
      <c r="N60" s="761">
        <v>2</v>
      </c>
      <c r="O60" s="761">
        <v>0</v>
      </c>
      <c r="P60" s="764">
        <v>3</v>
      </c>
      <c r="Q60" s="759"/>
      <c r="R60" s="761"/>
      <c r="S60" s="762"/>
      <c r="T60" s="761">
        <v>2</v>
      </c>
      <c r="U60" s="761">
        <v>0</v>
      </c>
      <c r="V60" s="764">
        <v>3</v>
      </c>
      <c r="W60" s="780"/>
      <c r="X60" s="767">
        <v>3</v>
      </c>
      <c r="Y60" s="723" t="s">
        <v>22</v>
      </c>
      <c r="Z60" s="723" t="s">
        <v>301</v>
      </c>
      <c r="AA60" s="933"/>
      <c r="AB60" s="932"/>
      <c r="AC60" s="896"/>
      <c r="AD60" s="932"/>
      <c r="AE60" s="896"/>
      <c r="AF60" s="897"/>
      <c r="AG60" s="898"/>
      <c r="AH60" s="933"/>
      <c r="AI60" s="932"/>
    </row>
    <row r="61" spans="1:35" s="778" customFormat="1" ht="18" customHeight="1" x14ac:dyDescent="0.2">
      <c r="A61" s="963" t="s">
        <v>471</v>
      </c>
      <c r="B61" s="964" t="s">
        <v>472</v>
      </c>
      <c r="C61" s="759" t="s">
        <v>84</v>
      </c>
      <c r="D61" s="779" t="s">
        <v>6</v>
      </c>
      <c r="E61" s="759"/>
      <c r="F61" s="761"/>
      <c r="G61" s="762"/>
      <c r="H61" s="761">
        <v>2</v>
      </c>
      <c r="I61" s="761">
        <v>0</v>
      </c>
      <c r="J61" s="764">
        <v>3</v>
      </c>
      <c r="K61" s="759"/>
      <c r="L61" s="761"/>
      <c r="M61" s="762"/>
      <c r="N61" s="761">
        <v>2</v>
      </c>
      <c r="O61" s="761">
        <v>0</v>
      </c>
      <c r="P61" s="764">
        <v>3</v>
      </c>
      <c r="Q61" s="759"/>
      <c r="R61" s="761"/>
      <c r="S61" s="762"/>
      <c r="T61" s="761">
        <v>2</v>
      </c>
      <c r="U61" s="761">
        <v>0</v>
      </c>
      <c r="V61" s="764">
        <v>3</v>
      </c>
      <c r="W61" s="780"/>
      <c r="X61" s="767">
        <v>3</v>
      </c>
      <c r="Y61" s="723" t="s">
        <v>473</v>
      </c>
      <c r="Z61" s="723" t="s">
        <v>474</v>
      </c>
      <c r="AA61" s="933"/>
      <c r="AB61" s="932"/>
      <c r="AC61" s="896"/>
      <c r="AD61" s="932"/>
      <c r="AE61" s="896"/>
      <c r="AF61" s="897"/>
      <c r="AG61" s="898"/>
      <c r="AH61" s="933"/>
      <c r="AI61" s="932"/>
    </row>
    <row r="62" spans="1:35" s="778" customFormat="1" ht="18" customHeight="1" x14ac:dyDescent="0.2">
      <c r="A62" s="758" t="s">
        <v>110</v>
      </c>
      <c r="B62" s="781" t="s">
        <v>208</v>
      </c>
      <c r="C62" s="759" t="s">
        <v>84</v>
      </c>
      <c r="D62" s="779" t="s">
        <v>6</v>
      </c>
      <c r="E62" s="759">
        <v>2</v>
      </c>
      <c r="F62" s="761">
        <v>0</v>
      </c>
      <c r="G62" s="762">
        <v>3</v>
      </c>
      <c r="H62" s="761"/>
      <c r="I62" s="761"/>
      <c r="J62" s="764"/>
      <c r="K62" s="759">
        <v>2</v>
      </c>
      <c r="L62" s="761">
        <v>0</v>
      </c>
      <c r="M62" s="762">
        <v>3</v>
      </c>
      <c r="N62" s="761"/>
      <c r="O62" s="761"/>
      <c r="P62" s="764"/>
      <c r="Q62" s="759">
        <v>2</v>
      </c>
      <c r="R62" s="761">
        <v>0</v>
      </c>
      <c r="S62" s="762">
        <v>3</v>
      </c>
      <c r="T62" s="761"/>
      <c r="U62" s="761"/>
      <c r="V62" s="764"/>
      <c r="W62" s="780"/>
      <c r="X62" s="767">
        <v>3</v>
      </c>
      <c r="Y62" s="723" t="s">
        <v>464</v>
      </c>
      <c r="Z62" s="723" t="s">
        <v>562</v>
      </c>
      <c r="AA62" s="933"/>
      <c r="AB62" s="932"/>
      <c r="AC62" s="896"/>
      <c r="AD62" s="932"/>
      <c r="AE62" s="896"/>
      <c r="AF62" s="897"/>
      <c r="AG62" s="898"/>
      <c r="AH62" s="933"/>
      <c r="AI62" s="932"/>
    </row>
    <row r="63" spans="1:35" s="787" customFormat="1" ht="18" customHeight="1" thickBot="1" x14ac:dyDescent="0.25">
      <c r="A63" s="782" t="s">
        <v>403</v>
      </c>
      <c r="B63" s="783" t="s">
        <v>402</v>
      </c>
      <c r="C63" s="784" t="s">
        <v>84</v>
      </c>
      <c r="D63" s="785" t="s">
        <v>6</v>
      </c>
      <c r="E63" s="759"/>
      <c r="F63" s="761"/>
      <c r="G63" s="762"/>
      <c r="H63" s="761"/>
      <c r="I63" s="761"/>
      <c r="J63" s="764"/>
      <c r="K63" s="759"/>
      <c r="L63" s="761"/>
      <c r="M63" s="762"/>
      <c r="N63" s="761"/>
      <c r="O63" s="761"/>
      <c r="P63" s="764"/>
      <c r="Q63" s="759">
        <v>2</v>
      </c>
      <c r="R63" s="761">
        <v>0</v>
      </c>
      <c r="S63" s="762">
        <v>3</v>
      </c>
      <c r="T63" s="761">
        <v>2</v>
      </c>
      <c r="U63" s="761">
        <v>0</v>
      </c>
      <c r="V63" s="764">
        <v>3</v>
      </c>
      <c r="W63" s="786"/>
      <c r="X63" s="831">
        <v>3</v>
      </c>
      <c r="Y63" s="829" t="s">
        <v>514</v>
      </c>
      <c r="Z63" s="794" t="s">
        <v>485</v>
      </c>
      <c r="AA63" s="933"/>
      <c r="AB63" s="932"/>
      <c r="AC63" s="896"/>
      <c r="AD63" s="932"/>
      <c r="AE63" s="896"/>
      <c r="AF63" s="897"/>
      <c r="AG63" s="898"/>
      <c r="AH63" s="933"/>
      <c r="AI63" s="932"/>
    </row>
    <row r="64" spans="1:35" ht="18" customHeight="1" thickBot="1" x14ac:dyDescent="0.25">
      <c r="A64" s="726"/>
      <c r="B64" s="949"/>
      <c r="C64" s="727"/>
      <c r="D64" s="727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28"/>
      <c r="S64" s="728"/>
      <c r="T64" s="728"/>
      <c r="U64" s="728"/>
      <c r="V64" s="728"/>
      <c r="W64" s="729"/>
      <c r="X64" s="728"/>
      <c r="Y64" s="791"/>
      <c r="Z64" s="792"/>
      <c r="AA64" s="933"/>
      <c r="AB64" s="932"/>
      <c r="AC64" s="896"/>
      <c r="AD64" s="932"/>
      <c r="AE64" s="896"/>
      <c r="AF64" s="897"/>
      <c r="AG64" s="898"/>
      <c r="AH64" s="933"/>
      <c r="AI64" s="932"/>
    </row>
    <row r="65" spans="1:35" ht="18.75" thickBot="1" x14ac:dyDescent="0.25">
      <c r="A65" s="1084" t="s">
        <v>302</v>
      </c>
      <c r="B65" s="1085"/>
      <c r="C65" s="877"/>
      <c r="D65" s="878"/>
      <c r="E65" s="879"/>
      <c r="F65" s="880"/>
      <c r="G65" s="880"/>
      <c r="H65" s="880"/>
      <c r="I65" s="880"/>
      <c r="J65" s="880"/>
      <c r="K65" s="879"/>
      <c r="L65" s="880"/>
      <c r="M65" s="880"/>
      <c r="N65" s="880"/>
      <c r="O65" s="880"/>
      <c r="P65" s="880"/>
      <c r="Q65" s="879"/>
      <c r="R65" s="880"/>
      <c r="S65" s="880">
        <f>S66</f>
        <v>13</v>
      </c>
      <c r="T65" s="880"/>
      <c r="U65" s="880"/>
      <c r="V65" s="880">
        <f>V66</f>
        <v>14</v>
      </c>
      <c r="W65" s="881">
        <v>7</v>
      </c>
      <c r="X65" s="882">
        <f>SUM(Q65:W65)</f>
        <v>34</v>
      </c>
      <c r="Y65" s="883"/>
      <c r="Z65" s="884"/>
      <c r="AA65" s="933"/>
      <c r="AB65" s="932"/>
      <c r="AC65" s="896"/>
      <c r="AD65" s="932"/>
      <c r="AE65" s="896"/>
      <c r="AF65" s="897"/>
      <c r="AG65" s="898"/>
      <c r="AH65" s="933"/>
      <c r="AI65" s="932"/>
    </row>
    <row r="66" spans="1:35" ht="36.75" customHeight="1" thickBot="1" x14ac:dyDescent="0.25">
      <c r="A66" s="1086" t="s">
        <v>526</v>
      </c>
      <c r="B66" s="1087"/>
      <c r="C66" s="688"/>
      <c r="D66" s="689"/>
      <c r="E66" s="690"/>
      <c r="F66" s="691"/>
      <c r="G66" s="691"/>
      <c r="H66" s="691"/>
      <c r="I66" s="691"/>
      <c r="J66" s="692"/>
      <c r="K66" s="690"/>
      <c r="L66" s="691"/>
      <c r="M66" s="691"/>
      <c r="N66" s="691"/>
      <c r="O66" s="691"/>
      <c r="P66" s="692"/>
      <c r="Q66" s="690"/>
      <c r="R66" s="691"/>
      <c r="S66" s="691">
        <f>S77+S67+S74</f>
        <v>13</v>
      </c>
      <c r="T66" s="691"/>
      <c r="U66" s="691"/>
      <c r="V66" s="691">
        <f t="shared" ref="V66:W66" si="0">V77+V67+V74</f>
        <v>14</v>
      </c>
      <c r="W66" s="691">
        <f t="shared" si="0"/>
        <v>7</v>
      </c>
      <c r="X66" s="693">
        <f>SUM(F66:W66)</f>
        <v>34</v>
      </c>
      <c r="Y66" s="694"/>
      <c r="Z66" s="695" t="s">
        <v>533</v>
      </c>
      <c r="AA66" s="933"/>
      <c r="AB66" s="932"/>
      <c r="AC66" s="896"/>
      <c r="AD66" s="932"/>
      <c r="AE66" s="896"/>
      <c r="AF66" s="897"/>
      <c r="AG66" s="898"/>
      <c r="AH66" s="933"/>
      <c r="AI66" s="932"/>
    </row>
    <row r="67" spans="1:35" ht="15" customHeight="1" x14ac:dyDescent="0.2">
      <c r="A67" s="1059" t="s">
        <v>367</v>
      </c>
      <c r="B67" s="1060"/>
      <c r="C67" s="670"/>
      <c r="D67" s="986"/>
      <c r="E67" s="56"/>
      <c r="F67" s="57"/>
      <c r="G67" s="57"/>
      <c r="H67" s="57"/>
      <c r="I67" s="57"/>
      <c r="J67" s="986"/>
      <c r="K67" s="56"/>
      <c r="L67" s="57"/>
      <c r="M67" s="57"/>
      <c r="N67" s="57"/>
      <c r="O67" s="57"/>
      <c r="P67" s="986"/>
      <c r="Q67" s="1053"/>
      <c r="R67" s="1045"/>
      <c r="S67" s="1045">
        <f>SUM(S68:S73)</f>
        <v>10</v>
      </c>
      <c r="T67" s="1045"/>
      <c r="U67" s="1045"/>
      <c r="V67" s="1045">
        <f>SUM(V68:V74)</f>
        <v>14</v>
      </c>
      <c r="W67" s="1047"/>
      <c r="X67" s="1056">
        <f>SUM(F67:W67)</f>
        <v>24</v>
      </c>
      <c r="Y67" s="337"/>
      <c r="Z67" s="332"/>
      <c r="AA67" s="933"/>
      <c r="AB67" s="932"/>
      <c r="AC67" s="896"/>
      <c r="AD67" s="932"/>
      <c r="AE67" s="896"/>
      <c r="AF67" s="897"/>
      <c r="AG67" s="898"/>
      <c r="AH67" s="933"/>
      <c r="AI67" s="932"/>
    </row>
    <row r="68" spans="1:35" ht="18" customHeight="1" x14ac:dyDescent="0.2">
      <c r="A68" s="112" t="s">
        <v>143</v>
      </c>
      <c r="B68" s="984" t="s">
        <v>431</v>
      </c>
      <c r="C68" s="665" t="s">
        <v>5</v>
      </c>
      <c r="D68" s="648" t="s">
        <v>6</v>
      </c>
      <c r="E68" s="113"/>
      <c r="F68" s="115"/>
      <c r="G68" s="667"/>
      <c r="H68" s="115"/>
      <c r="I68" s="115"/>
      <c r="J68" s="668"/>
      <c r="K68" s="113"/>
      <c r="L68" s="115"/>
      <c r="M68" s="667"/>
      <c r="N68" s="115"/>
      <c r="O68" s="115"/>
      <c r="P68" s="669"/>
      <c r="Q68" s="113">
        <v>1</v>
      </c>
      <c r="R68" s="115">
        <v>1</v>
      </c>
      <c r="S68" s="116">
        <v>3</v>
      </c>
      <c r="T68" s="115"/>
      <c r="U68" s="115"/>
      <c r="V68" s="668"/>
      <c r="W68" s="649"/>
      <c r="X68" s="120">
        <v>3</v>
      </c>
      <c r="Y68" s="985" t="s">
        <v>564</v>
      </c>
      <c r="Z68" s="675" t="s">
        <v>73</v>
      </c>
      <c r="AA68" s="933"/>
      <c r="AB68" s="932"/>
      <c r="AC68" s="896"/>
      <c r="AD68" s="932"/>
      <c r="AE68" s="896"/>
      <c r="AF68" s="897"/>
      <c r="AG68" s="898"/>
      <c r="AH68" s="933"/>
      <c r="AI68" s="932"/>
    </row>
    <row r="69" spans="1:35" ht="18" customHeight="1" x14ac:dyDescent="0.2">
      <c r="A69" s="10" t="s">
        <v>163</v>
      </c>
      <c r="B69" s="715" t="s">
        <v>57</v>
      </c>
      <c r="C69" s="646" t="s">
        <v>5</v>
      </c>
      <c r="D69" s="9" t="s">
        <v>6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666"/>
      <c r="Q69" s="21">
        <v>2</v>
      </c>
      <c r="R69" s="19">
        <v>1</v>
      </c>
      <c r="S69" s="977">
        <v>4</v>
      </c>
      <c r="T69" s="19"/>
      <c r="U69" s="19"/>
      <c r="V69" s="357"/>
      <c r="W69" s="387"/>
      <c r="X69" s="141">
        <v>4</v>
      </c>
      <c r="Y69" s="660" t="s">
        <v>450</v>
      </c>
      <c r="Z69" s="661" t="s">
        <v>73</v>
      </c>
      <c r="AA69" s="933"/>
      <c r="AB69" s="932"/>
      <c r="AC69" s="896"/>
      <c r="AD69" s="932"/>
      <c r="AE69" s="896"/>
      <c r="AF69" s="897"/>
      <c r="AG69" s="898"/>
      <c r="AH69" s="933"/>
      <c r="AI69" s="932"/>
    </row>
    <row r="70" spans="1:35" ht="18" customHeight="1" x14ac:dyDescent="0.2">
      <c r="A70" s="987" t="s">
        <v>463</v>
      </c>
      <c r="B70" s="715" t="s">
        <v>56</v>
      </c>
      <c r="C70" s="22" t="s">
        <v>5</v>
      </c>
      <c r="D70" s="20" t="s">
        <v>8</v>
      </c>
      <c r="E70" s="21"/>
      <c r="F70" s="19"/>
      <c r="G70" s="361"/>
      <c r="H70" s="19"/>
      <c r="I70" s="19"/>
      <c r="J70" s="677"/>
      <c r="K70" s="21"/>
      <c r="L70" s="19"/>
      <c r="M70" s="361"/>
      <c r="N70" s="19"/>
      <c r="O70" s="19"/>
      <c r="P70" s="666"/>
      <c r="Q70" s="6">
        <v>0</v>
      </c>
      <c r="R70" s="4">
        <v>2</v>
      </c>
      <c r="S70" s="704">
        <v>3</v>
      </c>
      <c r="T70" s="19"/>
      <c r="U70" s="19"/>
      <c r="V70" s="357"/>
      <c r="W70" s="387"/>
      <c r="X70" s="141">
        <v>3</v>
      </c>
      <c r="Y70" s="659" t="s">
        <v>181</v>
      </c>
      <c r="Z70" s="621" t="s">
        <v>418</v>
      </c>
      <c r="AA70" s="933"/>
      <c r="AB70" s="932"/>
      <c r="AC70" s="896"/>
      <c r="AD70" s="932"/>
      <c r="AE70" s="896"/>
      <c r="AF70" s="897"/>
      <c r="AG70" s="898"/>
      <c r="AH70" s="933"/>
      <c r="AI70" s="932"/>
    </row>
    <row r="71" spans="1:35" ht="18" customHeight="1" x14ac:dyDescent="0.2">
      <c r="A71" s="10" t="s">
        <v>416</v>
      </c>
      <c r="B71" s="715" t="s">
        <v>372</v>
      </c>
      <c r="C71" s="646" t="s">
        <v>5</v>
      </c>
      <c r="D71" s="9" t="s">
        <v>8</v>
      </c>
      <c r="E71" s="21"/>
      <c r="F71" s="19"/>
      <c r="G71" s="361"/>
      <c r="H71" s="19"/>
      <c r="I71" s="19"/>
      <c r="J71" s="357"/>
      <c r="K71" s="21"/>
      <c r="L71" s="19"/>
      <c r="M71" s="361"/>
      <c r="N71" s="19"/>
      <c r="O71" s="19"/>
      <c r="P71" s="666"/>
      <c r="Q71" s="21">
        <v>0</v>
      </c>
      <c r="R71" s="19">
        <v>2</v>
      </c>
      <c r="S71" s="361" t="s">
        <v>371</v>
      </c>
      <c r="T71" s="19">
        <v>0</v>
      </c>
      <c r="U71" s="19">
        <v>2</v>
      </c>
      <c r="V71" s="73">
        <v>3</v>
      </c>
      <c r="W71" s="387"/>
      <c r="X71" s="141">
        <v>3</v>
      </c>
      <c r="Y71" s="660" t="s">
        <v>25</v>
      </c>
      <c r="Z71" s="661" t="s">
        <v>71</v>
      </c>
      <c r="AA71" s="933"/>
      <c r="AB71" s="932"/>
      <c r="AC71" s="896"/>
      <c r="AD71" s="932"/>
      <c r="AE71" s="896"/>
      <c r="AF71" s="897"/>
      <c r="AG71" s="898"/>
      <c r="AH71" s="933"/>
      <c r="AI71" s="932"/>
    </row>
    <row r="72" spans="1:35" ht="18" customHeight="1" x14ac:dyDescent="0.2">
      <c r="A72" s="10" t="s">
        <v>197</v>
      </c>
      <c r="B72" s="715" t="s">
        <v>189</v>
      </c>
      <c r="C72" s="646" t="s">
        <v>5</v>
      </c>
      <c r="D72" s="9" t="s">
        <v>6</v>
      </c>
      <c r="E72" s="21"/>
      <c r="F72" s="19"/>
      <c r="G72" s="361"/>
      <c r="H72" s="19"/>
      <c r="I72" s="19"/>
      <c r="J72" s="357"/>
      <c r="K72" s="21"/>
      <c r="L72" s="19"/>
      <c r="M72" s="361"/>
      <c r="N72" s="19"/>
      <c r="O72" s="19"/>
      <c r="P72" s="666"/>
      <c r="Q72" s="21"/>
      <c r="R72" s="19"/>
      <c r="S72" s="361"/>
      <c r="T72" s="19">
        <v>2</v>
      </c>
      <c r="U72" s="19">
        <v>0</v>
      </c>
      <c r="V72" s="73">
        <v>3</v>
      </c>
      <c r="W72" s="387"/>
      <c r="X72" s="141">
        <v>3</v>
      </c>
      <c r="Y72" s="660" t="s">
        <v>491</v>
      </c>
      <c r="Z72" s="661" t="s">
        <v>72</v>
      </c>
      <c r="AA72" s="933"/>
      <c r="AB72" s="932"/>
      <c r="AC72" s="939" t="s">
        <v>196</v>
      </c>
      <c r="AD72" s="940" t="s">
        <v>213</v>
      </c>
      <c r="AE72" s="896"/>
      <c r="AF72" s="897"/>
      <c r="AG72" s="898"/>
      <c r="AH72" s="933"/>
      <c r="AI72" s="932"/>
    </row>
    <row r="73" spans="1:35" ht="34.5" thickBot="1" x14ac:dyDescent="0.25">
      <c r="A73" s="155" t="s">
        <v>480</v>
      </c>
      <c r="B73" s="1000" t="s">
        <v>476</v>
      </c>
      <c r="C73" s="1001" t="s">
        <v>5</v>
      </c>
      <c r="D73" s="1002" t="s">
        <v>6</v>
      </c>
      <c r="E73" s="1003"/>
      <c r="F73" s="1004"/>
      <c r="G73" s="1005"/>
      <c r="H73" s="1004"/>
      <c r="I73" s="1004"/>
      <c r="J73" s="1006"/>
      <c r="K73" s="1003"/>
      <c r="L73" s="1004"/>
      <c r="M73" s="1005"/>
      <c r="N73" s="1004"/>
      <c r="O73" s="1004"/>
      <c r="P73" s="1007"/>
      <c r="Q73" s="1003"/>
      <c r="R73" s="1004"/>
      <c r="S73" s="1005"/>
      <c r="T73" s="1004">
        <v>2</v>
      </c>
      <c r="U73" s="1004">
        <v>2</v>
      </c>
      <c r="V73" s="160">
        <v>5</v>
      </c>
      <c r="W73" s="1008"/>
      <c r="X73" s="162">
        <v>5</v>
      </c>
      <c r="Y73" s="1009" t="s">
        <v>58</v>
      </c>
      <c r="Z73" s="1010" t="s">
        <v>72</v>
      </c>
      <c r="AA73" s="933"/>
      <c r="AB73" s="932"/>
      <c r="AC73" s="911" t="s">
        <v>496</v>
      </c>
      <c r="AD73" s="912" t="s">
        <v>497</v>
      </c>
      <c r="AE73" s="896"/>
      <c r="AF73" s="897"/>
      <c r="AG73" s="898"/>
      <c r="AH73" s="933"/>
      <c r="AI73" s="932"/>
    </row>
    <row r="74" spans="1:35" ht="18" customHeight="1" x14ac:dyDescent="0.2">
      <c r="A74" s="1059" t="s">
        <v>569</v>
      </c>
      <c r="B74" s="1060"/>
      <c r="C74" s="652"/>
      <c r="D74" s="87"/>
      <c r="E74" s="56"/>
      <c r="F74" s="57"/>
      <c r="G74" s="1011"/>
      <c r="H74" s="57"/>
      <c r="I74" s="57"/>
      <c r="J74" s="1012"/>
      <c r="K74" s="56"/>
      <c r="L74" s="57"/>
      <c r="M74" s="1011"/>
      <c r="N74" s="57"/>
      <c r="O74" s="57"/>
      <c r="P74" s="1013"/>
      <c r="Q74" s="1053"/>
      <c r="R74" s="1045"/>
      <c r="S74" s="1054"/>
      <c r="T74" s="1045"/>
      <c r="U74" s="1045"/>
      <c r="V74" s="1055">
        <v>3</v>
      </c>
      <c r="W74" s="1047">
        <v>7</v>
      </c>
      <c r="X74" s="1056">
        <v>10</v>
      </c>
      <c r="Y74" s="1014"/>
      <c r="Z74" s="1015"/>
      <c r="AA74" s="933"/>
      <c r="AB74" s="932"/>
      <c r="AC74" s="896"/>
      <c r="AD74" s="932"/>
      <c r="AE74" s="896"/>
      <c r="AF74" s="897"/>
      <c r="AG74" s="898"/>
      <c r="AH74" s="933"/>
      <c r="AI74" s="951"/>
    </row>
    <row r="75" spans="1:35" ht="21" customHeight="1" x14ac:dyDescent="0.2">
      <c r="A75" s="10" t="s">
        <v>566</v>
      </c>
      <c r="B75" s="715" t="s">
        <v>536</v>
      </c>
      <c r="C75" s="646" t="s">
        <v>538</v>
      </c>
      <c r="D75" s="9" t="s">
        <v>129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666"/>
      <c r="Q75" s="21"/>
      <c r="R75" s="19"/>
      <c r="S75" s="361"/>
      <c r="T75" s="19">
        <v>0</v>
      </c>
      <c r="U75" s="19">
        <v>2</v>
      </c>
      <c r="V75" s="73">
        <v>3</v>
      </c>
      <c r="W75" s="387"/>
      <c r="X75" s="141">
        <v>3</v>
      </c>
      <c r="Y75" s="660"/>
      <c r="Z75" s="661" t="s">
        <v>567</v>
      </c>
      <c r="AA75" s="933"/>
      <c r="AB75" s="932"/>
      <c r="AC75" s="896"/>
      <c r="AD75" s="932"/>
      <c r="AE75" s="896"/>
      <c r="AF75" s="897"/>
      <c r="AG75" s="898"/>
      <c r="AH75" s="933"/>
      <c r="AI75" s="951"/>
    </row>
    <row r="76" spans="1:35" ht="21" customHeight="1" thickBot="1" x14ac:dyDescent="0.25">
      <c r="A76" s="697" t="s">
        <v>568</v>
      </c>
      <c r="B76" s="718" t="s">
        <v>537</v>
      </c>
      <c r="C76" s="696" t="s">
        <v>5</v>
      </c>
      <c r="D76" s="26" t="s">
        <v>129</v>
      </c>
      <c r="E76" s="76"/>
      <c r="F76" s="77"/>
      <c r="G76" s="988"/>
      <c r="H76" s="77"/>
      <c r="I76" s="77"/>
      <c r="J76" s="989"/>
      <c r="K76" s="76"/>
      <c r="L76" s="77"/>
      <c r="M76" s="988"/>
      <c r="N76" s="77"/>
      <c r="O76" s="77"/>
      <c r="P76" s="990"/>
      <c r="Q76" s="76"/>
      <c r="R76" s="77"/>
      <c r="S76" s="988"/>
      <c r="T76" s="77"/>
      <c r="U76" s="77"/>
      <c r="V76" s="79"/>
      <c r="W76" s="991">
        <v>7</v>
      </c>
      <c r="X76" s="165">
        <v>7</v>
      </c>
      <c r="Y76" s="992"/>
      <c r="Z76" s="662" t="s">
        <v>567</v>
      </c>
      <c r="AA76" s="951"/>
      <c r="AB76" s="932"/>
      <c r="AC76" s="896"/>
      <c r="AD76" s="932"/>
      <c r="AE76" s="896"/>
      <c r="AF76" s="897"/>
      <c r="AG76" s="898"/>
      <c r="AH76" s="933"/>
      <c r="AI76" s="951"/>
    </row>
    <row r="77" spans="1:35" ht="16.5" customHeight="1" x14ac:dyDescent="0.2">
      <c r="A77" s="1154" t="s">
        <v>368</v>
      </c>
      <c r="B77" s="1155"/>
      <c r="C77" s="979"/>
      <c r="D77" s="648"/>
      <c r="E77" s="113"/>
      <c r="F77" s="115"/>
      <c r="G77" s="115"/>
      <c r="H77" s="115"/>
      <c r="I77" s="115"/>
      <c r="J77" s="648"/>
      <c r="K77" s="113"/>
      <c r="L77" s="115"/>
      <c r="M77" s="115"/>
      <c r="N77" s="115"/>
      <c r="O77" s="115"/>
      <c r="P77" s="648"/>
      <c r="Q77" s="113"/>
      <c r="R77" s="115"/>
      <c r="S77" s="1050">
        <v>3</v>
      </c>
      <c r="T77" s="1050"/>
      <c r="U77" s="1050"/>
      <c r="V77" s="1050" t="s">
        <v>371</v>
      </c>
      <c r="W77" s="1051"/>
      <c r="X77" s="1052">
        <f>SUM(F77:W77)</f>
        <v>3</v>
      </c>
      <c r="Y77" s="983"/>
      <c r="Z77" s="63"/>
      <c r="AA77" s="933"/>
      <c r="AB77" s="932"/>
      <c r="AC77" s="896"/>
      <c r="AD77" s="932"/>
      <c r="AE77" s="896"/>
      <c r="AF77" s="897"/>
      <c r="AG77" s="898"/>
      <c r="AH77" s="933"/>
      <c r="AI77" s="932"/>
    </row>
    <row r="78" spans="1:35" ht="18" customHeight="1" x14ac:dyDescent="0.2">
      <c r="A78" s="980" t="s">
        <v>145</v>
      </c>
      <c r="B78" s="981" t="s">
        <v>59</v>
      </c>
      <c r="C78" s="725" t="s">
        <v>84</v>
      </c>
      <c r="D78" s="672" t="s">
        <v>6</v>
      </c>
      <c r="E78" s="113"/>
      <c r="F78" s="115"/>
      <c r="G78" s="116"/>
      <c r="H78" s="115"/>
      <c r="I78" s="115"/>
      <c r="J78" s="117"/>
      <c r="K78" s="113"/>
      <c r="L78" s="115"/>
      <c r="M78" s="116"/>
      <c r="N78" s="115"/>
      <c r="O78" s="115"/>
      <c r="P78" s="117"/>
      <c r="Q78" s="113">
        <v>2</v>
      </c>
      <c r="R78" s="115">
        <v>0</v>
      </c>
      <c r="S78" s="117">
        <v>3</v>
      </c>
      <c r="T78" s="115"/>
      <c r="U78" s="115"/>
      <c r="V78" s="118"/>
      <c r="W78" s="119"/>
      <c r="X78" s="120">
        <v>3</v>
      </c>
      <c r="Y78" s="982" t="s">
        <v>62</v>
      </c>
      <c r="Z78" s="936" t="s">
        <v>75</v>
      </c>
      <c r="AA78" s="933"/>
      <c r="AB78" s="932"/>
      <c r="AC78" s="911" t="s">
        <v>415</v>
      </c>
      <c r="AD78" s="912" t="s">
        <v>342</v>
      </c>
      <c r="AE78" s="896"/>
      <c r="AF78" s="897"/>
      <c r="AG78" s="898"/>
      <c r="AH78" s="933"/>
      <c r="AI78" s="932"/>
    </row>
    <row r="79" spans="1:35" ht="18" customHeight="1" x14ac:dyDescent="0.2">
      <c r="A79" s="10" t="s">
        <v>157</v>
      </c>
      <c r="B79" s="715" t="s">
        <v>63</v>
      </c>
      <c r="C79" s="646" t="s">
        <v>84</v>
      </c>
      <c r="D79" s="9" t="s">
        <v>8</v>
      </c>
      <c r="E79" s="21"/>
      <c r="F79" s="19"/>
      <c r="G79" s="850"/>
      <c r="H79" s="19"/>
      <c r="I79" s="19"/>
      <c r="J79" s="140"/>
      <c r="K79" s="21"/>
      <c r="L79" s="19"/>
      <c r="M79" s="850"/>
      <c r="N79" s="19"/>
      <c r="O79" s="19"/>
      <c r="P79" s="140"/>
      <c r="Q79" s="21">
        <v>0</v>
      </c>
      <c r="R79" s="19">
        <v>2</v>
      </c>
      <c r="S79" s="140">
        <v>3</v>
      </c>
      <c r="T79" s="19"/>
      <c r="U79" s="19"/>
      <c r="V79" s="73"/>
      <c r="W79" s="122"/>
      <c r="X79" s="141">
        <v>3</v>
      </c>
      <c r="Y79" s="24" t="s">
        <v>25</v>
      </c>
      <c r="Z79" s="17" t="s">
        <v>71</v>
      </c>
      <c r="AA79" s="933"/>
      <c r="AB79" s="932"/>
      <c r="AC79" s="911" t="s">
        <v>141</v>
      </c>
      <c r="AD79" s="912" t="s">
        <v>53</v>
      </c>
      <c r="AE79" s="896"/>
      <c r="AF79" s="897"/>
      <c r="AG79" s="898"/>
      <c r="AH79" s="933"/>
      <c r="AI79" s="932"/>
    </row>
    <row r="80" spans="1:35" ht="33.75" x14ac:dyDescent="0.2">
      <c r="A80" s="18" t="s">
        <v>224</v>
      </c>
      <c r="B80" s="715" t="s">
        <v>225</v>
      </c>
      <c r="C80" s="22" t="s">
        <v>84</v>
      </c>
      <c r="D80" s="20" t="s">
        <v>8</v>
      </c>
      <c r="E80" s="21"/>
      <c r="F80" s="19"/>
      <c r="G80" s="850"/>
      <c r="H80" s="19"/>
      <c r="I80" s="19"/>
      <c r="J80" s="140"/>
      <c r="K80" s="21"/>
      <c r="L80" s="19"/>
      <c r="M80" s="850"/>
      <c r="N80" s="19"/>
      <c r="O80" s="19"/>
      <c r="P80" s="140"/>
      <c r="Q80" s="21">
        <v>0</v>
      </c>
      <c r="R80" s="19">
        <v>2</v>
      </c>
      <c r="S80" s="850">
        <v>3</v>
      </c>
      <c r="T80" s="19"/>
      <c r="U80" s="19"/>
      <c r="V80" s="73"/>
      <c r="W80" s="122"/>
      <c r="X80" s="141">
        <v>3</v>
      </c>
      <c r="Y80" s="622" t="s">
        <v>128</v>
      </c>
      <c r="Z80" s="621" t="s">
        <v>72</v>
      </c>
      <c r="AA80" s="933"/>
      <c r="AB80" s="932"/>
      <c r="AC80" s="911" t="s">
        <v>496</v>
      </c>
      <c r="AD80" s="912" t="s">
        <v>497</v>
      </c>
      <c r="AE80" s="896"/>
      <c r="AF80" s="897"/>
      <c r="AG80" s="898"/>
      <c r="AH80" s="933"/>
      <c r="AI80" s="932"/>
    </row>
    <row r="81" spans="1:35" ht="18" customHeight="1" x14ac:dyDescent="0.2">
      <c r="A81" s="10" t="s">
        <v>417</v>
      </c>
      <c r="B81" s="715" t="s">
        <v>344</v>
      </c>
      <c r="C81" s="646" t="s">
        <v>84</v>
      </c>
      <c r="D81" s="9" t="s">
        <v>6</v>
      </c>
      <c r="E81" s="21"/>
      <c r="F81" s="19"/>
      <c r="G81" s="850"/>
      <c r="H81" s="19"/>
      <c r="I81" s="19"/>
      <c r="J81" s="140"/>
      <c r="K81" s="21"/>
      <c r="L81" s="19"/>
      <c r="M81" s="850"/>
      <c r="N81" s="19"/>
      <c r="O81" s="19"/>
      <c r="P81" s="140"/>
      <c r="Q81" s="21">
        <v>2</v>
      </c>
      <c r="R81" s="19">
        <v>0</v>
      </c>
      <c r="S81" s="850">
        <v>3</v>
      </c>
      <c r="T81" s="19"/>
      <c r="U81" s="19"/>
      <c r="V81" s="357"/>
      <c r="W81" s="122"/>
      <c r="X81" s="141">
        <v>3</v>
      </c>
      <c r="Y81" s="24" t="s">
        <v>62</v>
      </c>
      <c r="Z81" s="17" t="s">
        <v>75</v>
      </c>
      <c r="AA81" s="933"/>
      <c r="AB81" s="932"/>
      <c r="AC81" s="911" t="s">
        <v>415</v>
      </c>
      <c r="AD81" s="912" t="s">
        <v>342</v>
      </c>
      <c r="AE81" s="896"/>
      <c r="AF81" s="897"/>
      <c r="AG81" s="898"/>
      <c r="AH81" s="933"/>
      <c r="AI81" s="932"/>
    </row>
    <row r="82" spans="1:35" ht="18" customHeight="1" x14ac:dyDescent="0.2">
      <c r="A82" s="155" t="s">
        <v>479</v>
      </c>
      <c r="B82" s="789" t="s">
        <v>475</v>
      </c>
      <c r="C82" s="646" t="s">
        <v>84</v>
      </c>
      <c r="D82" s="1225" t="s">
        <v>8</v>
      </c>
      <c r="E82" s="21"/>
      <c r="F82" s="19"/>
      <c r="G82" s="850"/>
      <c r="H82" s="19"/>
      <c r="I82" s="19"/>
      <c r="J82" s="140"/>
      <c r="K82" s="21"/>
      <c r="L82" s="19"/>
      <c r="M82" s="850"/>
      <c r="N82" s="19"/>
      <c r="O82" s="19"/>
      <c r="P82" s="140"/>
      <c r="Q82" s="21">
        <v>2</v>
      </c>
      <c r="R82" s="19">
        <v>0</v>
      </c>
      <c r="S82" s="140">
        <v>3</v>
      </c>
      <c r="T82" s="19"/>
      <c r="U82" s="19"/>
      <c r="V82" s="73"/>
      <c r="W82" s="122"/>
      <c r="X82" s="141">
        <v>3</v>
      </c>
      <c r="Y82" s="730" t="s">
        <v>181</v>
      </c>
      <c r="Z82" s="621" t="s">
        <v>418</v>
      </c>
      <c r="AA82" s="933"/>
      <c r="AB82" s="932"/>
      <c r="AC82" s="896"/>
      <c r="AD82" s="932"/>
      <c r="AE82" s="896"/>
      <c r="AF82" s="897"/>
      <c r="AG82" s="898"/>
      <c r="AH82" s="933"/>
      <c r="AI82" s="932"/>
    </row>
    <row r="83" spans="1:35" ht="18" customHeight="1" x14ac:dyDescent="0.2">
      <c r="A83" s="10" t="s">
        <v>146</v>
      </c>
      <c r="B83" s="715" t="s">
        <v>222</v>
      </c>
      <c r="C83" s="646" t="s">
        <v>84</v>
      </c>
      <c r="D83" s="9" t="s">
        <v>8</v>
      </c>
      <c r="E83" s="21"/>
      <c r="F83" s="19"/>
      <c r="G83" s="361"/>
      <c r="H83" s="19"/>
      <c r="I83" s="19"/>
      <c r="J83" s="357"/>
      <c r="K83" s="21"/>
      <c r="L83" s="19"/>
      <c r="M83" s="361"/>
      <c r="N83" s="19"/>
      <c r="O83" s="19"/>
      <c r="P83" s="357"/>
      <c r="Q83" s="21"/>
      <c r="R83" s="19"/>
      <c r="S83" s="361"/>
      <c r="T83" s="19">
        <v>2</v>
      </c>
      <c r="U83" s="19">
        <v>2</v>
      </c>
      <c r="V83" s="73">
        <v>5</v>
      </c>
      <c r="W83" s="387"/>
      <c r="X83" s="706">
        <v>5</v>
      </c>
      <c r="Y83" s="663" t="s">
        <v>543</v>
      </c>
      <c r="Z83" s="625" t="s">
        <v>71</v>
      </c>
      <c r="AA83" s="933"/>
      <c r="AB83" s="932"/>
      <c r="AC83" s="911" t="s">
        <v>415</v>
      </c>
      <c r="AD83" s="912" t="s">
        <v>342</v>
      </c>
      <c r="AE83" s="896"/>
      <c r="AF83" s="897"/>
      <c r="AG83" s="898"/>
      <c r="AH83" s="933"/>
      <c r="AI83" s="932"/>
    </row>
    <row r="84" spans="1:35" ht="18" customHeight="1" x14ac:dyDescent="0.2">
      <c r="A84" s="10" t="s">
        <v>509</v>
      </c>
      <c r="B84" s="715" t="s">
        <v>219</v>
      </c>
      <c r="C84" s="646" t="s">
        <v>84</v>
      </c>
      <c r="D84" s="9" t="s">
        <v>6</v>
      </c>
      <c r="E84" s="21"/>
      <c r="F84" s="19"/>
      <c r="G84" s="850"/>
      <c r="H84" s="19"/>
      <c r="I84" s="19"/>
      <c r="J84" s="140"/>
      <c r="K84" s="21"/>
      <c r="L84" s="19"/>
      <c r="M84" s="850"/>
      <c r="N84" s="19"/>
      <c r="O84" s="19"/>
      <c r="P84" s="140"/>
      <c r="Q84" s="21"/>
      <c r="R84" s="19"/>
      <c r="S84" s="140"/>
      <c r="T84" s="19">
        <v>2</v>
      </c>
      <c r="U84" s="19">
        <v>1</v>
      </c>
      <c r="V84" s="73">
        <v>4</v>
      </c>
      <c r="W84" s="122"/>
      <c r="X84" s="141">
        <v>4</v>
      </c>
      <c r="Y84" s="24" t="s">
        <v>517</v>
      </c>
      <c r="Z84" s="17" t="s">
        <v>75</v>
      </c>
      <c r="AA84" s="933"/>
      <c r="AB84" s="932"/>
      <c r="AC84" s="911" t="s">
        <v>415</v>
      </c>
      <c r="AD84" s="912" t="s">
        <v>342</v>
      </c>
      <c r="AE84" s="896"/>
      <c r="AF84" s="897"/>
      <c r="AG84" s="898"/>
      <c r="AH84" s="933"/>
      <c r="AI84" s="932"/>
    </row>
    <row r="85" spans="1:35" ht="18" customHeight="1" thickBot="1" x14ac:dyDescent="0.25">
      <c r="A85" s="697" t="s">
        <v>519</v>
      </c>
      <c r="B85" s="718" t="s">
        <v>221</v>
      </c>
      <c r="C85" s="696" t="s">
        <v>84</v>
      </c>
      <c r="D85" s="26" t="s">
        <v>8</v>
      </c>
      <c r="E85" s="76"/>
      <c r="F85" s="77"/>
      <c r="G85" s="78"/>
      <c r="H85" s="77"/>
      <c r="I85" s="77"/>
      <c r="J85" s="163"/>
      <c r="K85" s="76"/>
      <c r="L85" s="77"/>
      <c r="M85" s="78"/>
      <c r="N85" s="77"/>
      <c r="O85" s="77"/>
      <c r="P85" s="163"/>
      <c r="Q85" s="76"/>
      <c r="R85" s="77"/>
      <c r="S85" s="163"/>
      <c r="T85" s="77">
        <v>1</v>
      </c>
      <c r="U85" s="77">
        <v>2</v>
      </c>
      <c r="V85" s="79">
        <v>3</v>
      </c>
      <c r="W85" s="542"/>
      <c r="X85" s="165">
        <v>3</v>
      </c>
      <c r="Y85" s="838" t="s">
        <v>38</v>
      </c>
      <c r="Z85" s="839" t="s">
        <v>72</v>
      </c>
      <c r="AA85" s="933"/>
      <c r="AB85" s="932"/>
      <c r="AC85" s="896"/>
      <c r="AD85" s="932"/>
      <c r="AE85" s="896"/>
      <c r="AF85" s="897"/>
      <c r="AG85" s="898"/>
      <c r="AH85" s="933"/>
      <c r="AI85" s="932"/>
    </row>
    <row r="86" spans="1:35" ht="14.25" customHeight="1" thickBot="1" x14ac:dyDescent="0.25">
      <c r="A86" s="1076"/>
      <c r="B86" s="1077"/>
      <c r="C86" s="1077"/>
      <c r="D86" s="107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1077"/>
      <c r="P86" s="1077"/>
      <c r="Q86" s="1077"/>
      <c r="R86" s="1077"/>
      <c r="S86" s="1077"/>
      <c r="T86" s="1077"/>
      <c r="U86" s="1077"/>
      <c r="V86" s="1077"/>
      <c r="W86" s="1077"/>
      <c r="X86" s="1077"/>
      <c r="Y86" s="1077"/>
      <c r="Z86" s="1078"/>
      <c r="AA86" s="933"/>
      <c r="AB86" s="932"/>
      <c r="AC86" s="896"/>
      <c r="AD86" s="932"/>
      <c r="AE86" s="896"/>
      <c r="AF86" s="897"/>
      <c r="AG86" s="898"/>
      <c r="AH86" s="933"/>
      <c r="AI86" s="932"/>
    </row>
    <row r="87" spans="1:35" ht="36" customHeight="1" thickBot="1" x14ac:dyDescent="0.25">
      <c r="A87" s="1079" t="s">
        <v>527</v>
      </c>
      <c r="B87" s="1080"/>
      <c r="C87" s="680"/>
      <c r="D87" s="681"/>
      <c r="E87" s="682"/>
      <c r="F87" s="683"/>
      <c r="G87" s="683"/>
      <c r="H87" s="683"/>
      <c r="I87" s="683"/>
      <c r="J87" s="684"/>
      <c r="K87" s="682"/>
      <c r="L87" s="683"/>
      <c r="M87" s="683"/>
      <c r="N87" s="683"/>
      <c r="O87" s="683"/>
      <c r="P87" s="684"/>
      <c r="Q87" s="682"/>
      <c r="R87" s="683"/>
      <c r="S87" s="683">
        <f>+S88+S98</f>
        <v>12</v>
      </c>
      <c r="T87" s="683"/>
      <c r="U87" s="683"/>
      <c r="V87" s="683">
        <f>+V88</f>
        <v>15</v>
      </c>
      <c r="W87" s="685">
        <v>7</v>
      </c>
      <c r="X87" s="685">
        <f>SUM(E87:W87)</f>
        <v>34</v>
      </c>
      <c r="Y87" s="686"/>
      <c r="Z87" s="687" t="s">
        <v>534</v>
      </c>
      <c r="AA87" s="933"/>
      <c r="AB87" s="932"/>
      <c r="AC87" s="896"/>
      <c r="AD87" s="932"/>
      <c r="AE87" s="896"/>
      <c r="AF87" s="897"/>
      <c r="AG87" s="898"/>
      <c r="AH87" s="933"/>
      <c r="AI87" s="932"/>
    </row>
    <row r="88" spans="1:35" ht="16.5" thickBot="1" x14ac:dyDescent="0.25">
      <c r="A88" s="1061" t="s">
        <v>367</v>
      </c>
      <c r="B88" s="1062"/>
      <c r="C88" s="671"/>
      <c r="D88" s="623"/>
      <c r="E88" s="102"/>
      <c r="F88" s="624"/>
      <c r="G88" s="624"/>
      <c r="H88" s="624"/>
      <c r="I88" s="624"/>
      <c r="J88" s="623"/>
      <c r="K88" s="102"/>
      <c r="L88" s="624"/>
      <c r="M88" s="624"/>
      <c r="N88" s="624"/>
      <c r="O88" s="624"/>
      <c r="P88" s="103"/>
      <c r="Q88" s="102"/>
      <c r="R88" s="624"/>
      <c r="S88" s="673">
        <f>SUM(S89:S94)</f>
        <v>9</v>
      </c>
      <c r="T88" s="1057"/>
      <c r="U88" s="1057"/>
      <c r="V88" s="674">
        <f>SUM(V89:V94)+V92</f>
        <v>15</v>
      </c>
      <c r="W88" s="1058">
        <v>7</v>
      </c>
      <c r="X88" s="1043">
        <v>21</v>
      </c>
      <c r="Y88" s="698"/>
      <c r="Z88" s="699"/>
      <c r="AA88" s="933"/>
      <c r="AB88" s="932"/>
      <c r="AC88" s="911" t="s">
        <v>415</v>
      </c>
      <c r="AD88" s="912" t="s">
        <v>342</v>
      </c>
      <c r="AE88" s="896"/>
      <c r="AF88" s="897"/>
      <c r="AG88" s="898"/>
      <c r="AH88" s="933"/>
      <c r="AI88" s="932"/>
    </row>
    <row r="89" spans="1:35" ht="18" customHeight="1" x14ac:dyDescent="0.2">
      <c r="A89" s="650" t="s">
        <v>417</v>
      </c>
      <c r="B89" s="721" t="s">
        <v>344</v>
      </c>
      <c r="C89" s="725" t="s">
        <v>5</v>
      </c>
      <c r="D89" s="672" t="s">
        <v>6</v>
      </c>
      <c r="E89" s="113"/>
      <c r="F89" s="115"/>
      <c r="G89" s="667"/>
      <c r="H89" s="115"/>
      <c r="I89" s="115"/>
      <c r="J89" s="668"/>
      <c r="K89" s="113"/>
      <c r="L89" s="115"/>
      <c r="M89" s="667"/>
      <c r="N89" s="115"/>
      <c r="O89" s="115"/>
      <c r="P89" s="669"/>
      <c r="Q89" s="113">
        <v>2</v>
      </c>
      <c r="R89" s="115">
        <v>0</v>
      </c>
      <c r="S89" s="116">
        <v>3</v>
      </c>
      <c r="T89" s="115"/>
      <c r="U89" s="115"/>
      <c r="V89" s="668"/>
      <c r="W89" s="649"/>
      <c r="X89" s="705">
        <v>3</v>
      </c>
      <c r="Y89" s="700" t="s">
        <v>62</v>
      </c>
      <c r="Z89" s="701" t="s">
        <v>75</v>
      </c>
      <c r="AA89" s="933"/>
      <c r="AB89" s="932"/>
      <c r="AC89" s="911" t="s">
        <v>415</v>
      </c>
      <c r="AD89" s="912" t="s">
        <v>342</v>
      </c>
      <c r="AE89" s="896"/>
      <c r="AF89" s="897"/>
      <c r="AG89" s="898"/>
      <c r="AH89" s="933"/>
      <c r="AI89" s="932"/>
    </row>
    <row r="90" spans="1:35" ht="18" customHeight="1" x14ac:dyDescent="0.2">
      <c r="A90" s="10" t="s">
        <v>145</v>
      </c>
      <c r="B90" s="715" t="s">
        <v>59</v>
      </c>
      <c r="C90" s="646" t="s">
        <v>5</v>
      </c>
      <c r="D90" s="9" t="s">
        <v>6</v>
      </c>
      <c r="E90" s="21"/>
      <c r="F90" s="19"/>
      <c r="G90" s="361"/>
      <c r="H90" s="19"/>
      <c r="I90" s="19"/>
      <c r="J90" s="357"/>
      <c r="K90" s="21"/>
      <c r="L90" s="19"/>
      <c r="M90" s="361"/>
      <c r="N90" s="19"/>
      <c r="O90" s="19"/>
      <c r="P90" s="666"/>
      <c r="Q90" s="21">
        <v>2</v>
      </c>
      <c r="R90" s="19">
        <v>0</v>
      </c>
      <c r="S90" s="850">
        <v>3</v>
      </c>
      <c r="T90" s="19"/>
      <c r="U90" s="19"/>
      <c r="V90" s="357"/>
      <c r="W90" s="387"/>
      <c r="X90" s="706">
        <v>3</v>
      </c>
      <c r="Y90" s="663" t="s">
        <v>62</v>
      </c>
      <c r="Z90" s="625" t="s">
        <v>75</v>
      </c>
      <c r="AA90" s="933"/>
      <c r="AB90" s="932"/>
      <c r="AC90" s="911" t="s">
        <v>141</v>
      </c>
      <c r="AD90" s="912" t="s">
        <v>53</v>
      </c>
      <c r="AE90" s="896"/>
      <c r="AF90" s="897"/>
      <c r="AG90" s="898"/>
      <c r="AH90" s="933"/>
      <c r="AI90" s="932"/>
    </row>
    <row r="91" spans="1:35" ht="18" customHeight="1" x14ac:dyDescent="0.2">
      <c r="A91" s="10" t="s">
        <v>157</v>
      </c>
      <c r="B91" s="715" t="s">
        <v>63</v>
      </c>
      <c r="C91" s="646" t="s">
        <v>5</v>
      </c>
      <c r="D91" s="9" t="s">
        <v>8</v>
      </c>
      <c r="E91" s="21"/>
      <c r="F91" s="19"/>
      <c r="G91" s="361"/>
      <c r="H91" s="19"/>
      <c r="I91" s="19"/>
      <c r="J91" s="357"/>
      <c r="K91" s="21"/>
      <c r="L91" s="19"/>
      <c r="M91" s="361"/>
      <c r="N91" s="19"/>
      <c r="O91" s="19"/>
      <c r="P91" s="666"/>
      <c r="Q91" s="21">
        <v>0</v>
      </c>
      <c r="R91" s="19">
        <v>2</v>
      </c>
      <c r="S91" s="850">
        <v>3</v>
      </c>
      <c r="T91" s="19"/>
      <c r="U91" s="19"/>
      <c r="V91" s="357"/>
      <c r="W91" s="387"/>
      <c r="X91" s="706">
        <v>3</v>
      </c>
      <c r="Y91" s="663" t="s">
        <v>25</v>
      </c>
      <c r="Z91" s="625" t="s">
        <v>71</v>
      </c>
      <c r="AA91" s="933"/>
      <c r="AB91" s="932"/>
      <c r="AC91" s="911" t="s">
        <v>415</v>
      </c>
      <c r="AD91" s="912" t="s">
        <v>342</v>
      </c>
      <c r="AE91" s="896"/>
      <c r="AF91" s="897"/>
      <c r="AG91" s="898"/>
      <c r="AH91" s="933"/>
      <c r="AI91" s="932"/>
    </row>
    <row r="92" spans="1:35" ht="18" customHeight="1" x14ac:dyDescent="0.2">
      <c r="A92" s="18" t="s">
        <v>416</v>
      </c>
      <c r="B92" s="1018" t="s">
        <v>369</v>
      </c>
      <c r="C92" s="22" t="s">
        <v>5</v>
      </c>
      <c r="D92" s="20" t="s">
        <v>8</v>
      </c>
      <c r="E92" s="21"/>
      <c r="F92" s="19"/>
      <c r="G92" s="978"/>
      <c r="H92" s="19"/>
      <c r="I92" s="19"/>
      <c r="J92" s="140"/>
      <c r="K92" s="21"/>
      <c r="L92" s="19"/>
      <c r="M92" s="978"/>
      <c r="N92" s="19"/>
      <c r="O92" s="19"/>
      <c r="P92" s="140"/>
      <c r="Q92" s="21">
        <v>0</v>
      </c>
      <c r="R92" s="19">
        <v>2</v>
      </c>
      <c r="S92" s="1019" t="s">
        <v>371</v>
      </c>
      <c r="T92" s="22">
        <v>0</v>
      </c>
      <c r="U92" s="19">
        <v>2</v>
      </c>
      <c r="V92" s="73">
        <v>3</v>
      </c>
      <c r="W92" s="122"/>
      <c r="X92" s="706">
        <v>3</v>
      </c>
      <c r="Y92" s="18" t="s">
        <v>25</v>
      </c>
      <c r="Z92" s="1020" t="s">
        <v>71</v>
      </c>
      <c r="AA92" s="933"/>
      <c r="AB92" s="932"/>
      <c r="AC92" s="896"/>
      <c r="AD92" s="932"/>
      <c r="AE92" s="896"/>
      <c r="AF92" s="897"/>
      <c r="AG92" s="898"/>
      <c r="AH92" s="933"/>
      <c r="AI92" s="932"/>
    </row>
    <row r="93" spans="1:35" ht="18" customHeight="1" x14ac:dyDescent="0.2">
      <c r="A93" s="980" t="s">
        <v>509</v>
      </c>
      <c r="B93" s="981" t="s">
        <v>219</v>
      </c>
      <c r="C93" s="725" t="s">
        <v>5</v>
      </c>
      <c r="D93" s="672" t="s">
        <v>6</v>
      </c>
      <c r="E93" s="113"/>
      <c r="F93" s="115"/>
      <c r="G93" s="667"/>
      <c r="H93" s="115"/>
      <c r="I93" s="115"/>
      <c r="J93" s="668"/>
      <c r="K93" s="113"/>
      <c r="L93" s="115"/>
      <c r="M93" s="667"/>
      <c r="N93" s="115"/>
      <c r="O93" s="115"/>
      <c r="P93" s="669"/>
      <c r="Q93" s="113"/>
      <c r="R93" s="115"/>
      <c r="S93" s="667"/>
      <c r="T93" s="115">
        <v>2</v>
      </c>
      <c r="U93" s="115">
        <v>1</v>
      </c>
      <c r="V93" s="118">
        <v>4</v>
      </c>
      <c r="W93" s="649"/>
      <c r="X93" s="705">
        <v>4</v>
      </c>
      <c r="Y93" s="1016" t="s">
        <v>517</v>
      </c>
      <c r="Z93" s="1017" t="s">
        <v>75</v>
      </c>
      <c r="AA93" s="933"/>
      <c r="AB93" s="932"/>
      <c r="AC93" s="911" t="s">
        <v>415</v>
      </c>
      <c r="AD93" s="912" t="s">
        <v>342</v>
      </c>
      <c r="AE93" s="896"/>
      <c r="AF93" s="897"/>
      <c r="AG93" s="898"/>
      <c r="AH93" s="933"/>
      <c r="AI93" s="932"/>
    </row>
    <row r="94" spans="1:35" ht="18" customHeight="1" thickBot="1" x14ac:dyDescent="0.25">
      <c r="A94" s="10" t="s">
        <v>146</v>
      </c>
      <c r="B94" s="715" t="s">
        <v>222</v>
      </c>
      <c r="C94" s="646" t="s">
        <v>5</v>
      </c>
      <c r="D94" s="9" t="s">
        <v>8</v>
      </c>
      <c r="E94" s="21"/>
      <c r="F94" s="19"/>
      <c r="G94" s="361"/>
      <c r="H94" s="19"/>
      <c r="I94" s="19"/>
      <c r="J94" s="357"/>
      <c r="K94" s="21"/>
      <c r="L94" s="19"/>
      <c r="M94" s="361"/>
      <c r="N94" s="19"/>
      <c r="O94" s="19"/>
      <c r="P94" s="666"/>
      <c r="Q94" s="21"/>
      <c r="R94" s="19"/>
      <c r="S94" s="361"/>
      <c r="T94" s="19">
        <v>2</v>
      </c>
      <c r="U94" s="19">
        <v>2</v>
      </c>
      <c r="V94" s="73">
        <v>5</v>
      </c>
      <c r="W94" s="387"/>
      <c r="X94" s="706">
        <v>5</v>
      </c>
      <c r="Y94" s="663" t="s">
        <v>543</v>
      </c>
      <c r="Z94" s="625" t="s">
        <v>71</v>
      </c>
      <c r="AA94" s="933"/>
      <c r="AB94" s="932"/>
      <c r="AC94" s="896"/>
      <c r="AD94" s="932"/>
      <c r="AE94" s="896"/>
      <c r="AF94" s="897"/>
      <c r="AG94" s="898"/>
      <c r="AH94" s="933"/>
      <c r="AI94" s="932"/>
    </row>
    <row r="95" spans="1:35" ht="17.25" customHeight="1" x14ac:dyDescent="0.2">
      <c r="A95" s="1061" t="s">
        <v>569</v>
      </c>
      <c r="B95" s="1062"/>
      <c r="C95" s="1039"/>
      <c r="D95" s="1040"/>
      <c r="E95" s="56"/>
      <c r="F95" s="57"/>
      <c r="G95" s="57"/>
      <c r="H95" s="57"/>
      <c r="I95" s="57"/>
      <c r="J95" s="986"/>
      <c r="K95" s="56"/>
      <c r="L95" s="57"/>
      <c r="M95" s="57"/>
      <c r="N95" s="57"/>
      <c r="O95" s="57"/>
      <c r="P95" s="993"/>
      <c r="Q95" s="56"/>
      <c r="R95" s="57"/>
      <c r="S95" s="57"/>
      <c r="T95" s="57"/>
      <c r="U95" s="57"/>
      <c r="V95" s="1049">
        <v>3</v>
      </c>
      <c r="W95" s="1047">
        <v>7</v>
      </c>
      <c r="X95" s="1048">
        <v>10</v>
      </c>
      <c r="Y95" s="1041"/>
      <c r="Z95" s="1042"/>
      <c r="AA95" s="933"/>
      <c r="AB95" s="932"/>
      <c r="AC95" s="896"/>
      <c r="AD95" s="932"/>
      <c r="AE95" s="896"/>
      <c r="AF95" s="897"/>
      <c r="AG95" s="898"/>
      <c r="AH95" s="933"/>
      <c r="AI95" s="951"/>
    </row>
    <row r="96" spans="1:35" ht="17.25" customHeight="1" x14ac:dyDescent="0.2">
      <c r="A96" s="18" t="s">
        <v>570</v>
      </c>
      <c r="B96" s="1018" t="s">
        <v>536</v>
      </c>
      <c r="C96" s="22" t="s">
        <v>538</v>
      </c>
      <c r="D96" s="20" t="s">
        <v>129</v>
      </c>
      <c r="E96" s="21"/>
      <c r="F96" s="19"/>
      <c r="G96" s="978"/>
      <c r="H96" s="19"/>
      <c r="I96" s="19"/>
      <c r="J96" s="140"/>
      <c r="K96" s="21"/>
      <c r="L96" s="19"/>
      <c r="M96" s="978"/>
      <c r="N96" s="19"/>
      <c r="O96" s="19"/>
      <c r="P96" s="140"/>
      <c r="Q96" s="21"/>
      <c r="R96" s="19"/>
      <c r="S96" s="1019"/>
      <c r="T96" s="22">
        <v>0</v>
      </c>
      <c r="U96" s="19">
        <v>2</v>
      </c>
      <c r="V96" s="73">
        <v>3</v>
      </c>
      <c r="W96" s="122"/>
      <c r="X96" s="706">
        <v>3</v>
      </c>
      <c r="Y96" s="18" t="s">
        <v>571</v>
      </c>
      <c r="Z96" s="1020" t="s">
        <v>572</v>
      </c>
      <c r="AA96" s="933"/>
      <c r="AB96" s="932"/>
      <c r="AC96" s="896"/>
      <c r="AD96" s="932"/>
      <c r="AE96" s="896"/>
      <c r="AF96" s="897"/>
      <c r="AG96" s="898"/>
      <c r="AH96" s="933"/>
      <c r="AI96" s="951"/>
    </row>
    <row r="97" spans="1:35" ht="17.25" customHeight="1" thickBot="1" x14ac:dyDescent="0.25">
      <c r="A97" s="18" t="s">
        <v>573</v>
      </c>
      <c r="B97" s="1018" t="s">
        <v>537</v>
      </c>
      <c r="C97" s="22" t="s">
        <v>5</v>
      </c>
      <c r="D97" s="20" t="s">
        <v>129</v>
      </c>
      <c r="E97" s="21"/>
      <c r="F97" s="19"/>
      <c r="G97" s="978"/>
      <c r="H97" s="19"/>
      <c r="I97" s="19"/>
      <c r="J97" s="140"/>
      <c r="K97" s="21"/>
      <c r="L97" s="19"/>
      <c r="M97" s="978"/>
      <c r="N97" s="19"/>
      <c r="O97" s="19"/>
      <c r="P97" s="140"/>
      <c r="Q97" s="21"/>
      <c r="R97" s="19"/>
      <c r="S97" s="1019"/>
      <c r="T97" s="22"/>
      <c r="U97" s="19"/>
      <c r="V97" s="73"/>
      <c r="W97" s="122">
        <v>7</v>
      </c>
      <c r="X97" s="706">
        <v>7</v>
      </c>
      <c r="Y97" s="18"/>
      <c r="Z97" s="1020" t="s">
        <v>572</v>
      </c>
      <c r="AA97" s="896"/>
      <c r="AB97" s="932"/>
      <c r="AC97" s="896"/>
      <c r="AD97" s="932"/>
      <c r="AE97" s="896"/>
      <c r="AF97" s="897"/>
      <c r="AG97" s="898"/>
      <c r="AH97" s="933"/>
      <c r="AI97" s="951"/>
    </row>
    <row r="98" spans="1:35" ht="15.75" x14ac:dyDescent="0.2">
      <c r="A98" s="1141" t="s">
        <v>368</v>
      </c>
      <c r="B98" s="1142"/>
      <c r="C98" s="88"/>
      <c r="D98" s="993"/>
      <c r="E98" s="994"/>
      <c r="F98" s="995"/>
      <c r="G98" s="995"/>
      <c r="H98" s="995"/>
      <c r="I98" s="995"/>
      <c r="J98" s="996"/>
      <c r="K98" s="997"/>
      <c r="L98" s="995"/>
      <c r="M98" s="995"/>
      <c r="N98" s="995"/>
      <c r="O98" s="995"/>
      <c r="P98" s="996"/>
      <c r="Q98" s="997"/>
      <c r="R98" s="995"/>
      <c r="S98" s="1044">
        <v>3</v>
      </c>
      <c r="T98" s="1045"/>
      <c r="U98" s="1045"/>
      <c r="V98" s="1046" t="s">
        <v>371</v>
      </c>
      <c r="W98" s="1047"/>
      <c r="X98" s="1048">
        <v>3</v>
      </c>
      <c r="Y98" s="998"/>
      <c r="Z98" s="999"/>
      <c r="AA98" s="933"/>
      <c r="AB98" s="932"/>
      <c r="AC98" s="896"/>
      <c r="AD98" s="932"/>
      <c r="AE98" s="896"/>
      <c r="AF98" s="897"/>
      <c r="AG98" s="898"/>
      <c r="AH98" s="933"/>
      <c r="AI98" s="932"/>
    </row>
    <row r="99" spans="1:35" ht="18" customHeight="1" x14ac:dyDescent="0.2">
      <c r="A99" s="112" t="s">
        <v>143</v>
      </c>
      <c r="B99" s="981" t="s">
        <v>55</v>
      </c>
      <c r="C99" s="665" t="s">
        <v>84</v>
      </c>
      <c r="D99" s="648" t="s">
        <v>6</v>
      </c>
      <c r="E99" s="113"/>
      <c r="F99" s="115"/>
      <c r="G99" s="116"/>
      <c r="H99" s="115"/>
      <c r="I99" s="115"/>
      <c r="J99" s="117"/>
      <c r="K99" s="113"/>
      <c r="L99" s="115"/>
      <c r="M99" s="116"/>
      <c r="N99" s="115"/>
      <c r="O99" s="115"/>
      <c r="P99" s="117"/>
      <c r="Q99" s="113">
        <v>1</v>
      </c>
      <c r="R99" s="115">
        <v>1</v>
      </c>
      <c r="S99" s="117">
        <v>3</v>
      </c>
      <c r="T99" s="115"/>
      <c r="U99" s="115"/>
      <c r="V99" s="118"/>
      <c r="W99" s="119"/>
      <c r="X99" s="120">
        <v>3</v>
      </c>
      <c r="Y99" s="985" t="s">
        <v>564</v>
      </c>
      <c r="Z99" s="675" t="s">
        <v>73</v>
      </c>
      <c r="AA99" s="933"/>
      <c r="AB99" s="932"/>
      <c r="AC99" s="896"/>
      <c r="AD99" s="932"/>
      <c r="AE99" s="896"/>
      <c r="AF99" s="897"/>
      <c r="AG99" s="898"/>
      <c r="AH99" s="933"/>
      <c r="AI99" s="932"/>
    </row>
    <row r="100" spans="1:35" ht="18" customHeight="1" x14ac:dyDescent="0.2">
      <c r="A100" s="10" t="s">
        <v>163</v>
      </c>
      <c r="B100" s="715" t="s">
        <v>57</v>
      </c>
      <c r="C100" s="646" t="s">
        <v>84</v>
      </c>
      <c r="D100" s="9" t="s">
        <v>6</v>
      </c>
      <c r="E100" s="21"/>
      <c r="F100" s="19"/>
      <c r="G100" s="850"/>
      <c r="H100" s="19"/>
      <c r="I100" s="19"/>
      <c r="J100" s="140"/>
      <c r="K100" s="21"/>
      <c r="L100" s="19"/>
      <c r="M100" s="850"/>
      <c r="N100" s="19"/>
      <c r="O100" s="19"/>
      <c r="P100" s="140"/>
      <c r="Q100" s="21">
        <v>2</v>
      </c>
      <c r="R100" s="19">
        <v>1</v>
      </c>
      <c r="S100" s="140">
        <v>4</v>
      </c>
      <c r="T100" s="19"/>
      <c r="U100" s="19"/>
      <c r="V100" s="73"/>
      <c r="W100" s="122"/>
      <c r="X100" s="141">
        <v>4</v>
      </c>
      <c r="Y100" s="24" t="s">
        <v>450</v>
      </c>
      <c r="Z100" s="17" t="s">
        <v>73</v>
      </c>
      <c r="AA100" s="933"/>
      <c r="AB100" s="932"/>
      <c r="AC100" s="896"/>
      <c r="AD100" s="932"/>
      <c r="AE100" s="896"/>
      <c r="AF100" s="897"/>
      <c r="AG100" s="898"/>
      <c r="AH100" s="933"/>
      <c r="AI100" s="932"/>
    </row>
    <row r="101" spans="1:35" ht="18" customHeight="1" x14ac:dyDescent="0.2">
      <c r="A101" s="950" t="s">
        <v>463</v>
      </c>
      <c r="B101" s="715" t="s">
        <v>56</v>
      </c>
      <c r="C101" s="22" t="s">
        <v>84</v>
      </c>
      <c r="D101" s="20" t="s">
        <v>8</v>
      </c>
      <c r="E101" s="21"/>
      <c r="F101" s="19"/>
      <c r="G101" s="850"/>
      <c r="H101" s="19"/>
      <c r="I101" s="19"/>
      <c r="J101" s="140"/>
      <c r="K101" s="21"/>
      <c r="L101" s="19"/>
      <c r="M101" s="850"/>
      <c r="N101" s="19"/>
      <c r="O101" s="19"/>
      <c r="P101" s="140"/>
      <c r="Q101" s="21">
        <v>0</v>
      </c>
      <c r="R101" s="19">
        <v>2</v>
      </c>
      <c r="S101" s="850">
        <v>3</v>
      </c>
      <c r="T101" s="19"/>
      <c r="U101" s="19"/>
      <c r="V101" s="73"/>
      <c r="W101" s="122"/>
      <c r="X101" s="141">
        <v>3</v>
      </c>
      <c r="Y101" s="622" t="s">
        <v>181</v>
      </c>
      <c r="Z101" s="621" t="s">
        <v>418</v>
      </c>
      <c r="AA101" s="933"/>
      <c r="AB101" s="932"/>
      <c r="AC101" s="896"/>
      <c r="AD101" s="932"/>
      <c r="AE101" s="896"/>
      <c r="AF101" s="897"/>
      <c r="AG101" s="898"/>
      <c r="AH101" s="933"/>
      <c r="AI101" s="932"/>
    </row>
    <row r="102" spans="1:35" ht="18" customHeight="1" x14ac:dyDescent="0.2">
      <c r="A102" s="155" t="s">
        <v>479</v>
      </c>
      <c r="B102" s="789" t="s">
        <v>475</v>
      </c>
      <c r="C102" s="22" t="s">
        <v>84</v>
      </c>
      <c r="D102" s="20" t="s">
        <v>8</v>
      </c>
      <c r="E102" s="21"/>
      <c r="F102" s="19"/>
      <c r="G102" s="850"/>
      <c r="H102" s="19"/>
      <c r="I102" s="19"/>
      <c r="J102" s="140"/>
      <c r="K102" s="21"/>
      <c r="L102" s="19"/>
      <c r="M102" s="850"/>
      <c r="N102" s="19"/>
      <c r="O102" s="19"/>
      <c r="P102" s="140"/>
      <c r="Q102" s="21">
        <v>2</v>
      </c>
      <c r="R102" s="19">
        <v>0</v>
      </c>
      <c r="S102" s="850">
        <v>3</v>
      </c>
      <c r="T102" s="19"/>
      <c r="U102" s="19"/>
      <c r="V102" s="73"/>
      <c r="W102" s="122"/>
      <c r="X102" s="141">
        <v>3</v>
      </c>
      <c r="Y102" s="730" t="s">
        <v>181</v>
      </c>
      <c r="Z102" s="621" t="s">
        <v>418</v>
      </c>
      <c r="AA102" s="933"/>
      <c r="AB102" s="932"/>
      <c r="AC102" s="951"/>
      <c r="AD102" s="951"/>
      <c r="AE102" s="896"/>
      <c r="AF102" s="897"/>
      <c r="AG102" s="898"/>
      <c r="AH102" s="933"/>
      <c r="AI102" s="932"/>
    </row>
    <row r="103" spans="1:35" ht="18" customHeight="1" x14ac:dyDescent="0.2">
      <c r="A103" s="10" t="s">
        <v>197</v>
      </c>
      <c r="B103" s="715" t="s">
        <v>189</v>
      </c>
      <c r="C103" s="646" t="s">
        <v>84</v>
      </c>
      <c r="D103" s="9" t="s">
        <v>6</v>
      </c>
      <c r="E103" s="21"/>
      <c r="F103" s="19"/>
      <c r="G103" s="850"/>
      <c r="H103" s="19"/>
      <c r="I103" s="19"/>
      <c r="J103" s="140"/>
      <c r="K103" s="21"/>
      <c r="L103" s="19"/>
      <c r="M103" s="850"/>
      <c r="N103" s="19"/>
      <c r="O103" s="19"/>
      <c r="P103" s="140"/>
      <c r="Q103" s="21"/>
      <c r="R103" s="19"/>
      <c r="S103" s="140"/>
      <c r="T103" s="19">
        <v>2</v>
      </c>
      <c r="U103" s="19">
        <v>0</v>
      </c>
      <c r="V103" s="73">
        <v>3</v>
      </c>
      <c r="W103" s="122"/>
      <c r="X103" s="141">
        <v>3</v>
      </c>
      <c r="Y103" s="24" t="s">
        <v>491</v>
      </c>
      <c r="Z103" s="17" t="s">
        <v>72</v>
      </c>
      <c r="AA103" s="933"/>
      <c r="AB103" s="932"/>
      <c r="AC103" s="939" t="s">
        <v>196</v>
      </c>
      <c r="AD103" s="940" t="s">
        <v>213</v>
      </c>
      <c r="AE103" s="896"/>
      <c r="AF103" s="897"/>
      <c r="AG103" s="898"/>
      <c r="AH103" s="933"/>
      <c r="AI103" s="932"/>
    </row>
    <row r="104" spans="1:35" ht="33.75" x14ac:dyDescent="0.2">
      <c r="A104" s="10" t="s">
        <v>480</v>
      </c>
      <c r="B104" s="715" t="s">
        <v>476</v>
      </c>
      <c r="C104" s="646" t="s">
        <v>84</v>
      </c>
      <c r="D104" s="9" t="s">
        <v>6</v>
      </c>
      <c r="E104" s="21"/>
      <c r="F104" s="19"/>
      <c r="G104" s="850"/>
      <c r="H104" s="19"/>
      <c r="I104" s="19"/>
      <c r="J104" s="140"/>
      <c r="K104" s="21"/>
      <c r="L104" s="19"/>
      <c r="M104" s="850"/>
      <c r="N104" s="19"/>
      <c r="O104" s="19"/>
      <c r="P104" s="140"/>
      <c r="Q104" s="21"/>
      <c r="R104" s="19"/>
      <c r="S104" s="140"/>
      <c r="T104" s="19">
        <v>2</v>
      </c>
      <c r="U104" s="19">
        <v>2</v>
      </c>
      <c r="V104" s="73">
        <v>5</v>
      </c>
      <c r="W104" s="679"/>
      <c r="X104" s="141">
        <v>5</v>
      </c>
      <c r="Y104" s="24" t="s">
        <v>58</v>
      </c>
      <c r="Z104" s="17" t="s">
        <v>72</v>
      </c>
      <c r="AA104" s="933"/>
      <c r="AB104" s="932"/>
      <c r="AC104" s="911" t="s">
        <v>496</v>
      </c>
      <c r="AD104" s="912" t="s">
        <v>497</v>
      </c>
      <c r="AE104" s="896"/>
      <c r="AF104" s="897"/>
      <c r="AG104" s="898"/>
      <c r="AH104" s="933"/>
      <c r="AI104" s="932"/>
    </row>
    <row r="105" spans="1:35" ht="18" customHeight="1" thickBot="1" x14ac:dyDescent="0.25">
      <c r="A105" s="832" t="s">
        <v>519</v>
      </c>
      <c r="B105" s="833" t="s">
        <v>221</v>
      </c>
      <c r="C105" s="834" t="s">
        <v>84</v>
      </c>
      <c r="D105" s="835" t="s">
        <v>8</v>
      </c>
      <c r="E105" s="76"/>
      <c r="F105" s="77"/>
      <c r="G105" s="78"/>
      <c r="H105" s="77"/>
      <c r="I105" s="77"/>
      <c r="J105" s="163"/>
      <c r="K105" s="76"/>
      <c r="L105" s="77"/>
      <c r="M105" s="78"/>
      <c r="N105" s="77"/>
      <c r="O105" s="77"/>
      <c r="P105" s="163"/>
      <c r="Q105" s="76"/>
      <c r="R105" s="77"/>
      <c r="S105" s="163"/>
      <c r="T105" s="77">
        <v>1</v>
      </c>
      <c r="U105" s="77">
        <v>2</v>
      </c>
      <c r="V105" s="79">
        <v>3</v>
      </c>
      <c r="W105" s="542"/>
      <c r="X105" s="165">
        <v>3</v>
      </c>
      <c r="Y105" s="836" t="s">
        <v>38</v>
      </c>
      <c r="Z105" s="837" t="s">
        <v>72</v>
      </c>
      <c r="AA105" s="933"/>
      <c r="AB105" s="932"/>
      <c r="AC105" s="896"/>
      <c r="AD105" s="932"/>
      <c r="AE105" s="896"/>
      <c r="AF105" s="897"/>
      <c r="AG105" s="898"/>
      <c r="AH105" s="933"/>
      <c r="AI105" s="932"/>
    </row>
    <row r="106" spans="1:35" ht="23.25" x14ac:dyDescent="0.2">
      <c r="A106" s="1143" t="s">
        <v>303</v>
      </c>
      <c r="B106" s="1144"/>
      <c r="C106" s="1032"/>
      <c r="D106" s="1033"/>
      <c r="E106" s="1034"/>
      <c r="F106" s="1035"/>
      <c r="G106" s="1035">
        <f>+G107+G108</f>
        <v>5</v>
      </c>
      <c r="H106" s="1035"/>
      <c r="I106" s="1035"/>
      <c r="J106" s="1035">
        <f>+J107+J108</f>
        <v>2</v>
      </c>
      <c r="K106" s="1034"/>
      <c r="L106" s="1035"/>
      <c r="M106" s="1035"/>
      <c r="N106" s="1035"/>
      <c r="O106" s="1035"/>
      <c r="P106" s="1033"/>
      <c r="Q106" s="1034"/>
      <c r="R106" s="1035"/>
      <c r="S106" s="1035">
        <f>+S107+S108</f>
        <v>0</v>
      </c>
      <c r="T106" s="1035"/>
      <c r="U106" s="1035"/>
      <c r="V106" s="1033">
        <f>+V107+V108</f>
        <v>0</v>
      </c>
      <c r="W106" s="1036"/>
      <c r="X106" s="1036">
        <f>SUM(X107:X108)</f>
        <v>13</v>
      </c>
      <c r="Y106" s="1037"/>
      <c r="Z106" s="1038"/>
      <c r="AA106" s="933"/>
      <c r="AB106" s="932"/>
      <c r="AC106" s="896"/>
      <c r="AD106" s="932"/>
      <c r="AE106" s="896"/>
      <c r="AF106" s="897"/>
      <c r="AG106" s="898"/>
      <c r="AH106" s="933"/>
      <c r="AI106" s="932"/>
    </row>
    <row r="107" spans="1:35" ht="15" thickBot="1" x14ac:dyDescent="0.25">
      <c r="A107" s="1021"/>
      <c r="B107" s="1022" t="s">
        <v>419</v>
      </c>
      <c r="C107" s="1023"/>
      <c r="D107" s="1024"/>
      <c r="E107" s="1023"/>
      <c r="F107" s="1025"/>
      <c r="G107" s="1026">
        <v>2</v>
      </c>
      <c r="H107" s="1025"/>
      <c r="I107" s="1025"/>
      <c r="J107" s="1027">
        <v>2</v>
      </c>
      <c r="K107" s="1023"/>
      <c r="L107" s="1025"/>
      <c r="M107" s="1026"/>
      <c r="N107" s="1025"/>
      <c r="O107" s="1025"/>
      <c r="P107" s="1027"/>
      <c r="Q107" s="1023"/>
      <c r="R107" s="1025"/>
      <c r="S107" s="1026"/>
      <c r="T107" s="1025"/>
      <c r="U107" s="1025"/>
      <c r="V107" s="1028"/>
      <c r="W107" s="1029"/>
      <c r="X107" s="120">
        <v>4</v>
      </c>
      <c r="Y107" s="1030"/>
      <c r="Z107" s="1031"/>
      <c r="AA107" s="933"/>
      <c r="AB107" s="932"/>
      <c r="AC107" s="896"/>
      <c r="AD107" s="932"/>
      <c r="AE107" s="896"/>
      <c r="AF107" s="897"/>
      <c r="AG107" s="898"/>
      <c r="AH107" s="933"/>
      <c r="AI107" s="932"/>
    </row>
    <row r="108" spans="1:35" ht="16.5" thickBot="1" x14ac:dyDescent="0.25">
      <c r="A108" s="1139" t="s">
        <v>359</v>
      </c>
      <c r="B108" s="1140"/>
      <c r="C108" s="102"/>
      <c r="D108" s="103"/>
      <c r="E108" s="104"/>
      <c r="F108" s="105"/>
      <c r="G108" s="105">
        <v>3</v>
      </c>
      <c r="H108" s="105"/>
      <c r="I108" s="105"/>
      <c r="J108" s="106"/>
      <c r="K108" s="107"/>
      <c r="L108" s="105"/>
      <c r="M108" s="105">
        <v>3</v>
      </c>
      <c r="N108" s="105"/>
      <c r="O108" s="105"/>
      <c r="P108" s="106">
        <v>3</v>
      </c>
      <c r="Q108" s="107"/>
      <c r="R108" s="105"/>
      <c r="S108" s="105">
        <v>0</v>
      </c>
      <c r="T108" s="105"/>
      <c r="U108" s="105"/>
      <c r="V108" s="108">
        <v>0</v>
      </c>
      <c r="W108" s="647"/>
      <c r="X108" s="144">
        <f>SUM(G108:W108)</f>
        <v>9</v>
      </c>
      <c r="Y108" s="595" t="s">
        <v>305</v>
      </c>
      <c r="Z108" s="111"/>
      <c r="AA108" s="933"/>
      <c r="AB108" s="932"/>
      <c r="AC108" s="896"/>
      <c r="AD108" s="932"/>
      <c r="AE108" s="896"/>
      <c r="AF108" s="897"/>
      <c r="AG108" s="898"/>
      <c r="AH108" s="933"/>
      <c r="AI108" s="932"/>
    </row>
    <row r="109" spans="1:35" ht="13.5" thickBot="1" x14ac:dyDescent="0.25">
      <c r="A109" s="1136"/>
      <c r="B109" s="1137"/>
      <c r="C109" s="1137"/>
      <c r="D109" s="1137"/>
      <c r="E109" s="1137"/>
      <c r="F109" s="1137"/>
      <c r="G109" s="1137"/>
      <c r="H109" s="1137"/>
      <c r="I109" s="1137"/>
      <c r="J109" s="1137"/>
      <c r="K109" s="1137"/>
      <c r="L109" s="1137"/>
      <c r="M109" s="1137"/>
      <c r="N109" s="1137"/>
      <c r="O109" s="1137"/>
      <c r="P109" s="1137"/>
      <c r="Q109" s="1137"/>
      <c r="R109" s="1137"/>
      <c r="S109" s="1137"/>
      <c r="T109" s="1137"/>
      <c r="U109" s="1137"/>
      <c r="V109" s="1137"/>
      <c r="W109" s="1137"/>
      <c r="X109" s="1137"/>
      <c r="Y109" s="1137"/>
      <c r="Z109" s="1138"/>
      <c r="AA109" s="933"/>
      <c r="AB109" s="932"/>
      <c r="AC109" s="896"/>
      <c r="AD109" s="932"/>
      <c r="AE109" s="896"/>
      <c r="AF109" s="897"/>
      <c r="AG109" s="898"/>
      <c r="AH109" s="933"/>
      <c r="AI109" s="932"/>
    </row>
    <row r="110" spans="1:35" ht="24" thickBot="1" x14ac:dyDescent="0.25">
      <c r="A110" s="1093" t="s">
        <v>335</v>
      </c>
      <c r="B110" s="1110"/>
      <c r="C110" s="96"/>
      <c r="D110" s="99"/>
      <c r="E110" s="96"/>
      <c r="F110" s="98"/>
      <c r="G110" s="98"/>
      <c r="H110" s="98"/>
      <c r="I110" s="98"/>
      <c r="J110" s="97"/>
      <c r="K110" s="96"/>
      <c r="L110" s="98"/>
      <c r="M110" s="98"/>
      <c r="N110" s="98"/>
      <c r="O110" s="98"/>
      <c r="P110" s="97"/>
      <c r="Q110" s="96"/>
      <c r="R110" s="98"/>
      <c r="S110" s="98"/>
      <c r="T110" s="98"/>
      <c r="U110" s="98"/>
      <c r="V110" s="99"/>
      <c r="W110" s="100"/>
      <c r="X110" s="166">
        <v>0</v>
      </c>
      <c r="Y110" s="584"/>
      <c r="Z110" s="240"/>
      <c r="AA110" s="933"/>
      <c r="AB110" s="932"/>
      <c r="AC110" s="896"/>
      <c r="AD110" s="932"/>
      <c r="AE110" s="896"/>
      <c r="AF110" s="897"/>
      <c r="AG110" s="898"/>
      <c r="AH110" s="933"/>
      <c r="AI110" s="932"/>
    </row>
    <row r="111" spans="1:35" ht="15.75" customHeight="1" thickBot="1" x14ac:dyDescent="0.25">
      <c r="A111" s="155" t="s">
        <v>137</v>
      </c>
      <c r="B111" s="789" t="s">
        <v>468</v>
      </c>
      <c r="C111" s="22" t="s">
        <v>33</v>
      </c>
      <c r="D111" s="20" t="s">
        <v>162</v>
      </c>
      <c r="E111" s="21">
        <v>0</v>
      </c>
      <c r="F111" s="19">
        <v>2</v>
      </c>
      <c r="G111" s="962">
        <v>0</v>
      </c>
      <c r="H111" s="19">
        <v>0</v>
      </c>
      <c r="I111" s="19">
        <v>2</v>
      </c>
      <c r="J111" s="140">
        <v>0</v>
      </c>
      <c r="K111" s="21"/>
      <c r="L111" s="19"/>
      <c r="M111" s="962"/>
      <c r="N111" s="19"/>
      <c r="O111" s="19"/>
      <c r="P111" s="140"/>
      <c r="Q111" s="21"/>
      <c r="R111" s="19"/>
      <c r="S111" s="962"/>
      <c r="T111" s="19"/>
      <c r="U111" s="19"/>
      <c r="V111" s="73"/>
      <c r="W111" s="122"/>
      <c r="X111" s="141">
        <v>0</v>
      </c>
      <c r="Y111" s="730" t="s">
        <v>492</v>
      </c>
      <c r="Z111" s="621" t="s">
        <v>173</v>
      </c>
      <c r="AA111" s="933"/>
      <c r="AB111" s="932"/>
      <c r="AC111" s="896"/>
      <c r="AD111" s="932"/>
      <c r="AE111" s="896"/>
      <c r="AF111" s="897"/>
      <c r="AG111" s="898"/>
      <c r="AH111" s="933"/>
      <c r="AI111" s="932"/>
    </row>
    <row r="112" spans="1:35" ht="13.5" thickBot="1" x14ac:dyDescent="0.25">
      <c r="A112" s="1114"/>
      <c r="B112" s="1115"/>
      <c r="C112" s="1115"/>
      <c r="D112" s="1115"/>
      <c r="E112" s="1115"/>
      <c r="F112" s="1115"/>
      <c r="G112" s="1115"/>
      <c r="H112" s="1115"/>
      <c r="I112" s="1115"/>
      <c r="J112" s="1115"/>
      <c r="K112" s="1115"/>
      <c r="L112" s="1115"/>
      <c r="M112" s="1115"/>
      <c r="N112" s="1115"/>
      <c r="O112" s="1115"/>
      <c r="P112" s="1115"/>
      <c r="Q112" s="1115"/>
      <c r="R112" s="1115"/>
      <c r="S112" s="1115"/>
      <c r="T112" s="1115"/>
      <c r="U112" s="1115"/>
      <c r="V112" s="1115"/>
      <c r="W112" s="1115"/>
      <c r="X112" s="1115"/>
      <c r="Y112" s="1115"/>
      <c r="Z112" s="1116"/>
      <c r="AA112" s="933"/>
      <c r="AB112" s="932"/>
      <c r="AC112" s="896"/>
      <c r="AD112" s="932"/>
      <c r="AE112" s="896"/>
      <c r="AF112" s="897"/>
      <c r="AG112" s="898"/>
      <c r="AH112" s="933"/>
      <c r="AI112" s="932"/>
    </row>
    <row r="113" spans="1:35" ht="24" customHeight="1" thickBot="1" x14ac:dyDescent="0.25">
      <c r="A113" s="1112" t="s">
        <v>259</v>
      </c>
      <c r="B113" s="1113"/>
      <c r="C113" s="842"/>
      <c r="D113" s="843"/>
      <c r="E113" s="844"/>
      <c r="F113" s="842"/>
      <c r="G113" s="842"/>
      <c r="H113" s="842"/>
      <c r="I113" s="842"/>
      <c r="J113" s="843"/>
      <c r="K113" s="844"/>
      <c r="L113" s="842"/>
      <c r="M113" s="842"/>
      <c r="N113" s="842"/>
      <c r="O113" s="842"/>
      <c r="P113" s="843"/>
      <c r="Q113" s="844"/>
      <c r="R113" s="842"/>
      <c r="S113" s="842"/>
      <c r="T113" s="842"/>
      <c r="U113" s="842"/>
      <c r="V113" s="845"/>
      <c r="W113" s="846">
        <v>20</v>
      </c>
      <c r="X113" s="847">
        <v>20</v>
      </c>
      <c r="Y113" s="848"/>
      <c r="Z113" s="849"/>
      <c r="AA113" s="933"/>
      <c r="AB113" s="932"/>
      <c r="AC113" s="896"/>
      <c r="AD113" s="932"/>
      <c r="AE113" s="896"/>
      <c r="AF113" s="897"/>
      <c r="AG113" s="898"/>
      <c r="AH113" s="933"/>
      <c r="AI113" s="932"/>
    </row>
    <row r="114" spans="1:35" ht="24" customHeight="1" thickBot="1" x14ac:dyDescent="0.25">
      <c r="A114" s="976" t="s">
        <v>563</v>
      </c>
      <c r="B114" s="974" t="s">
        <v>259</v>
      </c>
      <c r="C114" s="676"/>
      <c r="D114" s="623"/>
      <c r="E114" s="102"/>
      <c r="F114" s="624"/>
      <c r="G114" s="969"/>
      <c r="H114" s="624"/>
      <c r="I114" s="624"/>
      <c r="J114" s="970"/>
      <c r="K114" s="102"/>
      <c r="L114" s="624"/>
      <c r="M114" s="969"/>
      <c r="N114" s="624"/>
      <c r="O114" s="624"/>
      <c r="P114" s="970"/>
      <c r="Q114" s="102"/>
      <c r="R114" s="624"/>
      <c r="S114" s="969"/>
      <c r="T114" s="624"/>
      <c r="U114" s="624"/>
      <c r="V114" s="971"/>
      <c r="W114" s="972"/>
      <c r="X114" s="973">
        <v>20</v>
      </c>
      <c r="Y114" s="974"/>
      <c r="Z114" s="975"/>
      <c r="AA114" s="933"/>
      <c r="AB114" s="932"/>
      <c r="AC114" s="896"/>
      <c r="AD114" s="932"/>
      <c r="AE114" s="896"/>
      <c r="AF114" s="897"/>
      <c r="AG114" s="898"/>
      <c r="AH114" s="933"/>
      <c r="AI114" s="932"/>
    </row>
    <row r="115" spans="1:35" ht="13.5" thickBot="1" x14ac:dyDescent="0.25">
      <c r="A115" s="967"/>
      <c r="B115" s="948"/>
      <c r="C115" s="948"/>
      <c r="D115" s="948"/>
      <c r="E115" s="948"/>
      <c r="F115" s="948"/>
      <c r="G115" s="952"/>
      <c r="H115" s="948"/>
      <c r="I115" s="948"/>
      <c r="J115" s="952"/>
      <c r="K115" s="948"/>
      <c r="L115" s="948"/>
      <c r="M115" s="952"/>
      <c r="N115" s="948"/>
      <c r="O115" s="948"/>
      <c r="P115" s="952"/>
      <c r="Q115" s="948"/>
      <c r="R115" s="948"/>
      <c r="S115" s="952"/>
      <c r="T115" s="948"/>
      <c r="U115" s="948"/>
      <c r="V115" s="952"/>
      <c r="W115" s="948"/>
      <c r="X115" s="952"/>
      <c r="Y115" s="953"/>
      <c r="Z115" s="968"/>
      <c r="AA115" s="933"/>
      <c r="AB115" s="932"/>
      <c r="AC115" s="896"/>
      <c r="AD115" s="932"/>
      <c r="AE115" s="896"/>
      <c r="AF115" s="897"/>
      <c r="AG115" s="898"/>
      <c r="AH115" s="933"/>
      <c r="AI115" s="932"/>
    </row>
    <row r="116" spans="1:35" ht="24" thickBot="1" x14ac:dyDescent="0.25">
      <c r="A116" s="1093" t="s">
        <v>528</v>
      </c>
      <c r="B116" s="1111"/>
      <c r="C116" s="98"/>
      <c r="D116" s="97"/>
      <c r="E116" s="96"/>
      <c r="F116" s="98"/>
      <c r="G116" s="98">
        <f>+G7+G25+G48+G55+G65+G106+G113</f>
        <v>30</v>
      </c>
      <c r="H116" s="98"/>
      <c r="I116" s="98">
        <f>+I7+I25+I48+I55+I65+I107+I108+I113</f>
        <v>0</v>
      </c>
      <c r="J116" s="99">
        <f>+J7+J25+J48+J55+J65+J106+J113</f>
        <v>31</v>
      </c>
      <c r="K116" s="96"/>
      <c r="L116" s="98">
        <f>+L7+L25+L48+L55+L65+L107+L108+L113</f>
        <v>0</v>
      </c>
      <c r="M116" s="98">
        <f>+M7+M25+M48+M55+M65+M106+M113+M108</f>
        <v>28</v>
      </c>
      <c r="N116" s="98"/>
      <c r="O116" s="98">
        <f>+O7+O25+O48+O55+O65+O107+O108+O113</f>
        <v>0</v>
      </c>
      <c r="P116" s="99">
        <f>+P7+P25+P48+P55+P65+P106+P113+P108</f>
        <v>32</v>
      </c>
      <c r="Q116" s="96"/>
      <c r="R116" s="98">
        <f>+R7+R25+R48+R55+R65+R107+R108+R113</f>
        <v>0</v>
      </c>
      <c r="S116" s="98">
        <f>+S7+S25+S48+S55+S65+S106+S113</f>
        <v>30</v>
      </c>
      <c r="T116" s="98"/>
      <c r="U116" s="98">
        <f>+U7+U25+U48+U55+U65+U107+U108+U113</f>
        <v>0</v>
      </c>
      <c r="V116" s="99">
        <f>+V7+V25+V48+V55+V65+V106+V110+V113</f>
        <v>32</v>
      </c>
      <c r="W116" s="100">
        <v>27</v>
      </c>
      <c r="X116" s="166">
        <f>SUM(G116:W116)</f>
        <v>210</v>
      </c>
      <c r="Y116" s="1106"/>
      <c r="Z116" s="1107"/>
      <c r="AA116" s="954"/>
      <c r="AB116" s="955"/>
      <c r="AC116" s="956"/>
      <c r="AD116" s="955"/>
      <c r="AE116" s="956"/>
      <c r="AF116" s="957"/>
      <c r="AG116" s="958"/>
      <c r="AH116" s="954"/>
      <c r="AI116" s="955"/>
    </row>
    <row r="117" spans="1:35" ht="24" thickBot="1" x14ac:dyDescent="0.25">
      <c r="A117" s="1093" t="s">
        <v>529</v>
      </c>
      <c r="B117" s="1111"/>
      <c r="C117" s="98"/>
      <c r="D117" s="97"/>
      <c r="E117" s="96"/>
      <c r="F117" s="98"/>
      <c r="G117" s="98">
        <f>+G7+G25+G48+G55+G87+G106+G113</f>
        <v>30</v>
      </c>
      <c r="H117" s="98"/>
      <c r="I117" s="98">
        <f>+I7+I25+I48+I55+I87+I107+I108+I113</f>
        <v>0</v>
      </c>
      <c r="J117" s="99">
        <f>+J7+J25+J48+J55+J87+J106+J113</f>
        <v>31</v>
      </c>
      <c r="K117" s="96"/>
      <c r="L117" s="98">
        <f>+L7+L25+L48+L55+L87+L107+L108+L113</f>
        <v>0</v>
      </c>
      <c r="M117" s="98">
        <f>+M7+M25+M48+M55+M87+M106+M113+M108</f>
        <v>28</v>
      </c>
      <c r="N117" s="98"/>
      <c r="O117" s="98">
        <f>+O7+O25+O48+O55+O87+O107+O108+O113</f>
        <v>0</v>
      </c>
      <c r="P117" s="99">
        <f>+P7+P25+P48+P55+P87+P106+P113+P108</f>
        <v>32</v>
      </c>
      <c r="Q117" s="96"/>
      <c r="R117" s="98">
        <f>+R7+R25+R48+R55+R87+R107+R108+R113</f>
        <v>0</v>
      </c>
      <c r="S117" s="98">
        <f>+S7+S25+S48+S55+S87+S106+S113</f>
        <v>29</v>
      </c>
      <c r="T117" s="98"/>
      <c r="U117" s="98">
        <f>+U7+U25+U48+U55+U87+U107+U108+U113</f>
        <v>0</v>
      </c>
      <c r="V117" s="99">
        <f>+V7+V25+V48+V55+V87+V106+V110+V113</f>
        <v>33</v>
      </c>
      <c r="W117" s="100">
        <v>27</v>
      </c>
      <c r="X117" s="166">
        <f>SUM(G117:W117)</f>
        <v>210</v>
      </c>
      <c r="Y117" s="1108"/>
      <c r="Z117" s="1109"/>
    </row>
    <row r="120" spans="1:35" x14ac:dyDescent="0.2">
      <c r="D120" s="966"/>
    </row>
  </sheetData>
  <mergeCells count="60">
    <mergeCell ref="A67:B67"/>
    <mergeCell ref="A77:B77"/>
    <mergeCell ref="A1:Z1"/>
    <mergeCell ref="A2:A4"/>
    <mergeCell ref="B2:B4"/>
    <mergeCell ref="C2:C4"/>
    <mergeCell ref="D2:D4"/>
    <mergeCell ref="Q3:R3"/>
    <mergeCell ref="E2:J2"/>
    <mergeCell ref="E3:F3"/>
    <mergeCell ref="S3:S4"/>
    <mergeCell ref="Y2:Y4"/>
    <mergeCell ref="G3:G4"/>
    <mergeCell ref="K2:P2"/>
    <mergeCell ref="P3:P4"/>
    <mergeCell ref="N3:O3"/>
    <mergeCell ref="K3:L3"/>
    <mergeCell ref="H3:I3"/>
    <mergeCell ref="V3:V4"/>
    <mergeCell ref="Y116:Z117"/>
    <mergeCell ref="A110:B110"/>
    <mergeCell ref="A116:B116"/>
    <mergeCell ref="A117:B117"/>
    <mergeCell ref="A113:B113"/>
    <mergeCell ref="A112:Z112"/>
    <mergeCell ref="A109:Z109"/>
    <mergeCell ref="A108:B108"/>
    <mergeCell ref="A98:B98"/>
    <mergeCell ref="A106:B106"/>
    <mergeCell ref="J3:J4"/>
    <mergeCell ref="M3:M4"/>
    <mergeCell ref="X2:X4"/>
    <mergeCell ref="T3:U3"/>
    <mergeCell ref="Q2:V2"/>
    <mergeCell ref="A55:B55"/>
    <mergeCell ref="A47:B47"/>
    <mergeCell ref="A5:B5"/>
    <mergeCell ref="A44:Z44"/>
    <mergeCell ref="A7:B7"/>
    <mergeCell ref="A6:B6"/>
    <mergeCell ref="A46:B46"/>
    <mergeCell ref="A24:B24"/>
    <mergeCell ref="A45:B45"/>
    <mergeCell ref="A25:B25"/>
    <mergeCell ref="A74:B74"/>
    <mergeCell ref="A95:B95"/>
    <mergeCell ref="AH2:AI4"/>
    <mergeCell ref="AC13:AD13"/>
    <mergeCell ref="AC22:AD22"/>
    <mergeCell ref="AA30:AB30"/>
    <mergeCell ref="AA2:AB4"/>
    <mergeCell ref="AC2:AD4"/>
    <mergeCell ref="AE2:AG4"/>
    <mergeCell ref="A88:B88"/>
    <mergeCell ref="A86:Z86"/>
    <mergeCell ref="A87:B87"/>
    <mergeCell ref="Z2:Z4"/>
    <mergeCell ref="A65:B65"/>
    <mergeCell ref="A66:B66"/>
    <mergeCell ref="A48:B48"/>
  </mergeCells>
  <phoneticPr fontId="26" type="noConversion"/>
  <hyperlinks>
    <hyperlink ref="B8" r:id="rId1"/>
    <hyperlink ref="B9" r:id="rId2"/>
    <hyperlink ref="B10" r:id="rId3" display="Informatika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6" r:id="rId16"/>
    <hyperlink ref="B27" r:id="rId17"/>
    <hyperlink ref="B28" r:id="rId18"/>
    <hyperlink ref="B32" r:id="rId19"/>
    <hyperlink ref="B29" r:id="rId20"/>
    <hyperlink ref="B33" r:id="rId21" display="Vezetői számvitel "/>
    <hyperlink ref="B34" r:id="rId22"/>
    <hyperlink ref="B35" r:id="rId23"/>
    <hyperlink ref="B36" r:id="rId24"/>
    <hyperlink ref="B38" r:id="rId25"/>
    <hyperlink ref="B40" r:id="rId26"/>
    <hyperlink ref="B42" r:id="rId27"/>
    <hyperlink ref="B43" r:id="rId28"/>
    <hyperlink ref="B68" r:id="rId29" display="Bankismeretek "/>
    <hyperlink ref="B69" r:id="rId30"/>
    <hyperlink ref="B70" r:id="rId31"/>
    <hyperlink ref="B72" r:id="rId32"/>
    <hyperlink ref="B73" r:id="rId33"/>
    <hyperlink ref="B71" r:id="rId34"/>
    <hyperlink ref="B78" r:id="rId35"/>
    <hyperlink ref="B79" r:id="rId36"/>
    <hyperlink ref="B83" r:id="rId37"/>
    <hyperlink ref="B80" r:id="rId38"/>
    <hyperlink ref="B81" r:id="rId39"/>
    <hyperlink ref="B84" r:id="rId40"/>
    <hyperlink ref="B89" r:id="rId41"/>
    <hyperlink ref="B90" r:id="rId42"/>
    <hyperlink ref="B91" r:id="rId43"/>
    <hyperlink ref="B93" r:id="rId44"/>
    <hyperlink ref="B94" r:id="rId45"/>
    <hyperlink ref="B92" r:id="rId46"/>
    <hyperlink ref="B99" r:id="rId47"/>
    <hyperlink ref="B100" r:id="rId48"/>
    <hyperlink ref="B101" r:id="rId49"/>
    <hyperlink ref="B103" r:id="rId50"/>
    <hyperlink ref="B104" r:id="rId51"/>
    <hyperlink ref="B30" r:id="rId52"/>
    <hyperlink ref="AB12" r:id="rId53"/>
    <hyperlink ref="AB16" r:id="rId54"/>
    <hyperlink ref="AB31" r:id="rId55"/>
    <hyperlink ref="B23" r:id="rId56" display="Gazdasági jog I."/>
    <hyperlink ref="B31" r:id="rId57"/>
    <hyperlink ref="B49" r:id="rId58"/>
    <hyperlink ref="B50" r:id="rId59"/>
    <hyperlink ref="B52" r:id="rId60"/>
    <hyperlink ref="B53" r:id="rId61"/>
    <hyperlink ref="B54" r:id="rId62"/>
    <hyperlink ref="B56" r:id="rId63"/>
    <hyperlink ref="B60" r:id="rId64"/>
    <hyperlink ref="B59" r:id="rId65"/>
    <hyperlink ref="B62" r:id="rId66"/>
    <hyperlink ref="B57" r:id="rId67"/>
    <hyperlink ref="B58" r:id="rId68"/>
    <hyperlink ref="B63" r:id="rId69"/>
    <hyperlink ref="B39" r:id="rId70"/>
    <hyperlink ref="B61" r:id="rId71"/>
    <hyperlink ref="B82" r:id="rId72"/>
    <hyperlink ref="B102" r:id="rId73"/>
    <hyperlink ref="AB28" r:id="rId74"/>
    <hyperlink ref="B37" r:id="rId75" display="Betriebswirtschaftliche Entscheidungstheorie"/>
    <hyperlink ref="B85" r:id="rId76"/>
    <hyperlink ref="B105" r:id="rId77"/>
  </hyperlinks>
  <pageMargins left="0.19685039370078741" right="0.19685039370078741" top="0.19685039370078741" bottom="0.19685039370078741" header="0.19685039370078741" footer="0.19685039370078741"/>
  <pageSetup scale="61" fitToHeight="0" orientation="landscape" r:id="rId78"/>
  <headerFooter alignWithMargins="0"/>
  <rowBreaks count="2" manualBreakCount="2">
    <brk id="44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53"/>
    <pageSetUpPr fitToPage="1"/>
  </sheetPr>
  <dimension ref="A1:AB196"/>
  <sheetViews>
    <sheetView zoomScale="75" zoomScaleNormal="70" workbookViewId="0">
      <pane xSplit="4" ySplit="4" topLeftCell="E104" activePane="bottomRight" state="frozenSplit"/>
      <selection pane="topRight" activeCell="D1" sqref="D1"/>
      <selection pane="bottomLeft" activeCell="A5" sqref="A5"/>
      <selection pane="bottomRight" activeCell="A60" sqref="A60:B60"/>
    </sheetView>
  </sheetViews>
  <sheetFormatPr defaultRowHeight="12.75" x14ac:dyDescent="0.2"/>
  <cols>
    <col min="1" max="1" width="16" customWidth="1"/>
    <col min="2" max="2" width="39" bestFit="1" customWidth="1"/>
    <col min="3" max="4" width="9" customWidth="1"/>
    <col min="5" max="5" width="3.42578125" bestFit="1" customWidth="1"/>
    <col min="6" max="6" width="3" bestFit="1" customWidth="1"/>
    <col min="7" max="7" width="7.85546875" style="360" customWidth="1"/>
    <col min="8" max="9" width="3.42578125" bestFit="1" customWidth="1"/>
    <col min="10" max="10" width="7.85546875" style="360" customWidth="1"/>
    <col min="11" max="12" width="3.42578125" bestFit="1" customWidth="1"/>
    <col min="13" max="13" width="7.85546875" style="360" customWidth="1"/>
    <col min="14" max="15" width="3.42578125" bestFit="1" customWidth="1"/>
    <col min="16" max="16" width="7.85546875" style="360" customWidth="1"/>
    <col min="17" max="18" width="5.28515625" bestFit="1" customWidth="1"/>
    <col min="19" max="19" width="7.85546875" style="360" customWidth="1"/>
    <col min="20" max="20" width="5.28515625" bestFit="1" customWidth="1"/>
    <col min="21" max="21" width="3" customWidth="1"/>
    <col min="22" max="22" width="7.85546875" style="360" customWidth="1"/>
    <col min="23" max="23" width="5.42578125" bestFit="1" customWidth="1"/>
    <col min="24" max="24" width="10" style="360" customWidth="1"/>
    <col min="25" max="25" width="20" style="238" customWidth="1"/>
    <col min="26" max="26" width="39.42578125" style="238" customWidth="1"/>
    <col min="27" max="27" width="53.85546875" hidden="1" customWidth="1"/>
    <col min="28" max="28" width="22.140625" style="436" customWidth="1"/>
  </cols>
  <sheetData>
    <row r="1" spans="1:28" ht="24" thickBot="1" x14ac:dyDescent="0.25">
      <c r="A1" s="1117" t="s">
        <v>375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7"/>
      <c r="AB1" s="15"/>
    </row>
    <row r="2" spans="1:28" x14ac:dyDescent="0.2">
      <c r="A2" s="1118" t="s">
        <v>67</v>
      </c>
      <c r="B2" s="1121" t="s">
        <v>0</v>
      </c>
      <c r="C2" s="1124" t="s">
        <v>1</v>
      </c>
      <c r="D2" s="1125" t="s">
        <v>31</v>
      </c>
      <c r="E2" s="1162" t="s">
        <v>266</v>
      </c>
      <c r="F2" s="1163"/>
      <c r="G2" s="1163"/>
      <c r="H2" s="1163"/>
      <c r="I2" s="1163"/>
      <c r="J2" s="1164"/>
      <c r="K2" s="1162" t="s">
        <v>267</v>
      </c>
      <c r="L2" s="1163"/>
      <c r="M2" s="1163"/>
      <c r="N2" s="1163"/>
      <c r="O2" s="1163"/>
      <c r="P2" s="1164"/>
      <c r="Q2" s="1162" t="s">
        <v>268</v>
      </c>
      <c r="R2" s="1163"/>
      <c r="S2" s="1163"/>
      <c r="T2" s="1163"/>
      <c r="U2" s="1163"/>
      <c r="V2" s="1164"/>
      <c r="W2" s="32" t="s">
        <v>269</v>
      </c>
      <c r="X2" s="1146" t="s">
        <v>270</v>
      </c>
      <c r="Y2" s="1190" t="s">
        <v>3</v>
      </c>
      <c r="Z2" s="1081" t="s">
        <v>32</v>
      </c>
      <c r="AA2" s="1183"/>
      <c r="AB2" s="1081" t="s">
        <v>350</v>
      </c>
    </row>
    <row r="3" spans="1:28" x14ac:dyDescent="0.2">
      <c r="A3" s="1158"/>
      <c r="B3" s="1160"/>
      <c r="C3" s="1158"/>
      <c r="D3" s="1160"/>
      <c r="E3" s="1126">
        <v>1</v>
      </c>
      <c r="F3" s="1167"/>
      <c r="G3" s="1131" t="s">
        <v>2</v>
      </c>
      <c r="H3" s="1145">
        <v>2</v>
      </c>
      <c r="I3" s="1167"/>
      <c r="J3" s="1104" t="s">
        <v>2</v>
      </c>
      <c r="K3" s="1126">
        <v>3</v>
      </c>
      <c r="L3" s="1167"/>
      <c r="M3" s="1131" t="s">
        <v>2</v>
      </c>
      <c r="N3" s="1145">
        <v>4</v>
      </c>
      <c r="O3" s="1167"/>
      <c r="P3" s="1104" t="s">
        <v>2</v>
      </c>
      <c r="Q3" s="1126">
        <v>5</v>
      </c>
      <c r="R3" s="1167"/>
      <c r="S3" s="1131" t="s">
        <v>2</v>
      </c>
      <c r="T3" s="1145">
        <v>6</v>
      </c>
      <c r="U3" s="1167"/>
      <c r="V3" s="1104" t="s">
        <v>2</v>
      </c>
      <c r="W3" s="33">
        <v>7</v>
      </c>
      <c r="X3" s="1165"/>
      <c r="Y3" s="1191"/>
      <c r="Z3" s="1160"/>
      <c r="AA3" s="1184"/>
      <c r="AB3" s="1168"/>
    </row>
    <row r="4" spans="1:28" ht="31.5" thickBot="1" x14ac:dyDescent="0.25">
      <c r="A4" s="1159"/>
      <c r="B4" s="1161"/>
      <c r="C4" s="1159"/>
      <c r="D4" s="1161"/>
      <c r="E4" s="34" t="s">
        <v>4</v>
      </c>
      <c r="F4" s="35" t="s">
        <v>66</v>
      </c>
      <c r="G4" s="1178"/>
      <c r="H4" s="36" t="s">
        <v>4</v>
      </c>
      <c r="I4" s="37" t="s">
        <v>66</v>
      </c>
      <c r="J4" s="1174"/>
      <c r="K4" s="38" t="s">
        <v>4</v>
      </c>
      <c r="L4" s="37" t="s">
        <v>66</v>
      </c>
      <c r="M4" s="1178"/>
      <c r="N4" s="36" t="s">
        <v>4</v>
      </c>
      <c r="O4" s="37" t="s">
        <v>66</v>
      </c>
      <c r="P4" s="1174"/>
      <c r="Q4" s="38" t="s">
        <v>4</v>
      </c>
      <c r="R4" s="37" t="s">
        <v>66</v>
      </c>
      <c r="S4" s="1178"/>
      <c r="T4" s="36" t="s">
        <v>4</v>
      </c>
      <c r="U4" s="37" t="s">
        <v>66</v>
      </c>
      <c r="V4" s="1174"/>
      <c r="W4" s="39" t="s">
        <v>2</v>
      </c>
      <c r="X4" s="1166"/>
      <c r="Y4" s="1192"/>
      <c r="Z4" s="1161"/>
      <c r="AA4" s="1185"/>
      <c r="AB4" s="1169"/>
    </row>
    <row r="5" spans="1:28" ht="24" thickBot="1" x14ac:dyDescent="0.25">
      <c r="A5" s="1093" t="s">
        <v>271</v>
      </c>
      <c r="B5" s="115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 x14ac:dyDescent="0.25">
      <c r="A6" s="1100" t="s">
        <v>348</v>
      </c>
      <c r="B6" s="1181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 x14ac:dyDescent="0.25">
      <c r="A7" s="1177" t="s">
        <v>272</v>
      </c>
      <c r="B7" s="115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x14ac:dyDescent="0.2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x14ac:dyDescent="0.2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x14ac:dyDescent="0.2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x14ac:dyDescent="0.2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x14ac:dyDescent="0.2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 x14ac:dyDescent="0.2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x14ac:dyDescent="0.2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x14ac:dyDescent="0.2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x14ac:dyDescent="0.2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 x14ac:dyDescent="0.2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x14ac:dyDescent="0.2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x14ac:dyDescent="0.2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x14ac:dyDescent="0.2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x14ac:dyDescent="0.2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x14ac:dyDescent="0.2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x14ac:dyDescent="0.2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 x14ac:dyDescent="0.25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 x14ac:dyDescent="0.25">
      <c r="A25" s="1100" t="s">
        <v>348</v>
      </c>
      <c r="B25" s="1181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 x14ac:dyDescent="0.25">
      <c r="A26" s="1175" t="s">
        <v>287</v>
      </c>
      <c r="B26" s="117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x14ac:dyDescent="0.2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x14ac:dyDescent="0.2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x14ac:dyDescent="0.2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x14ac:dyDescent="0.2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x14ac:dyDescent="0.2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 x14ac:dyDescent="0.2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 x14ac:dyDescent="0.2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x14ac:dyDescent="0.2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x14ac:dyDescent="0.2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 x14ac:dyDescent="0.2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x14ac:dyDescent="0.2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 x14ac:dyDescent="0.2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x14ac:dyDescent="0.2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 x14ac:dyDescent="0.2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x14ac:dyDescent="0.2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x14ac:dyDescent="0.2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 x14ac:dyDescent="0.25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 x14ac:dyDescent="0.25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 x14ac:dyDescent="0.25">
      <c r="A45" s="1093" t="s">
        <v>290</v>
      </c>
      <c r="B45" s="115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 x14ac:dyDescent="0.25">
      <c r="A46" s="1177" t="s">
        <v>291</v>
      </c>
      <c r="B46" s="115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 x14ac:dyDescent="0.25">
      <c r="A47" s="1139" t="s">
        <v>292</v>
      </c>
      <c r="B47" s="115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 x14ac:dyDescent="0.2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x14ac:dyDescent="0.2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x14ac:dyDescent="0.2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x14ac:dyDescent="0.2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 x14ac:dyDescent="0.25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 x14ac:dyDescent="0.25">
      <c r="A53" s="1139" t="s">
        <v>299</v>
      </c>
      <c r="B53" s="115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x14ac:dyDescent="0.2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 x14ac:dyDescent="0.2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x14ac:dyDescent="0.2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x14ac:dyDescent="0.2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 x14ac:dyDescent="0.2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 x14ac:dyDescent="0.25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 x14ac:dyDescent="0.25">
      <c r="A60" s="1100" t="s">
        <v>348</v>
      </c>
      <c r="B60" s="1181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 x14ac:dyDescent="0.25">
      <c r="A61" s="1182" t="s">
        <v>302</v>
      </c>
      <c r="B61" s="115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 x14ac:dyDescent="0.25">
      <c r="A62" s="1179" t="s">
        <v>361</v>
      </c>
      <c r="B62" s="1180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 x14ac:dyDescent="0.2">
      <c r="A63" s="1193" t="s">
        <v>374</v>
      </c>
      <c r="B63" s="1194"/>
      <c r="C63" s="1195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x14ac:dyDescent="0.2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x14ac:dyDescent="0.2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x14ac:dyDescent="0.2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x14ac:dyDescent="0.2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x14ac:dyDescent="0.2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 x14ac:dyDescent="0.25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 x14ac:dyDescent="0.25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 x14ac:dyDescent="0.2">
      <c r="A71" s="1172" t="s">
        <v>373</v>
      </c>
      <c r="B71" s="117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 x14ac:dyDescent="0.2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 x14ac:dyDescent="0.2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 x14ac:dyDescent="0.2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x14ac:dyDescent="0.2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x14ac:dyDescent="0.2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x14ac:dyDescent="0.2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x14ac:dyDescent="0.2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x14ac:dyDescent="0.2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 x14ac:dyDescent="0.25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 x14ac:dyDescent="0.25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 x14ac:dyDescent="0.25">
      <c r="A82" s="1200" t="s">
        <v>360</v>
      </c>
      <c r="B82" s="1201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 x14ac:dyDescent="0.2">
      <c r="A83" s="1193" t="s">
        <v>367</v>
      </c>
      <c r="B83" s="1194"/>
      <c r="C83" s="1195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x14ac:dyDescent="0.2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x14ac:dyDescent="0.2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 x14ac:dyDescent="0.2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 x14ac:dyDescent="0.2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x14ac:dyDescent="0.2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 x14ac:dyDescent="0.2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 x14ac:dyDescent="0.25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 x14ac:dyDescent="0.25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 x14ac:dyDescent="0.2">
      <c r="A92" s="1172" t="s">
        <v>368</v>
      </c>
      <c r="B92" s="117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x14ac:dyDescent="0.2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x14ac:dyDescent="0.2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x14ac:dyDescent="0.2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x14ac:dyDescent="0.2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x14ac:dyDescent="0.2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x14ac:dyDescent="0.2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 x14ac:dyDescent="0.25">
      <c r="A99" s="1202" t="s">
        <v>303</v>
      </c>
      <c r="B99" s="1203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 x14ac:dyDescent="0.25">
      <c r="A100" s="1214" t="s">
        <v>42</v>
      </c>
      <c r="B100" s="1215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 x14ac:dyDescent="0.25">
      <c r="A101" s="1139" t="s">
        <v>359</v>
      </c>
      <c r="B101" s="115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 x14ac:dyDescent="0.2">
      <c r="A102" s="1170" t="s">
        <v>306</v>
      </c>
      <c r="B102" s="1171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x14ac:dyDescent="0.2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x14ac:dyDescent="0.2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x14ac:dyDescent="0.2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x14ac:dyDescent="0.2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x14ac:dyDescent="0.2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x14ac:dyDescent="0.2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x14ac:dyDescent="0.2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 x14ac:dyDescent="0.2">
      <c r="A110" s="1170" t="s">
        <v>312</v>
      </c>
      <c r="B110" s="1171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x14ac:dyDescent="0.2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x14ac:dyDescent="0.2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x14ac:dyDescent="0.2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x14ac:dyDescent="0.2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x14ac:dyDescent="0.2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x14ac:dyDescent="0.2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x14ac:dyDescent="0.2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x14ac:dyDescent="0.2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 x14ac:dyDescent="0.2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 x14ac:dyDescent="0.2">
      <c r="A120" s="1170" t="s">
        <v>315</v>
      </c>
      <c r="B120" s="1171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x14ac:dyDescent="0.2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x14ac:dyDescent="0.2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x14ac:dyDescent="0.2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x14ac:dyDescent="0.2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x14ac:dyDescent="0.2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x14ac:dyDescent="0.2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x14ac:dyDescent="0.2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x14ac:dyDescent="0.2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x14ac:dyDescent="0.2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x14ac:dyDescent="0.2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x14ac:dyDescent="0.2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 x14ac:dyDescent="0.2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 x14ac:dyDescent="0.2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x14ac:dyDescent="0.2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x14ac:dyDescent="0.2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x14ac:dyDescent="0.2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x14ac:dyDescent="0.2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x14ac:dyDescent="0.2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x14ac:dyDescent="0.2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 x14ac:dyDescent="0.2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 x14ac:dyDescent="0.2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 x14ac:dyDescent="0.2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 x14ac:dyDescent="0.25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 x14ac:dyDescent="0.25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 x14ac:dyDescent="0.25">
      <c r="A145" s="1093" t="s">
        <v>335</v>
      </c>
      <c r="B145" s="115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x14ac:dyDescent="0.2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 x14ac:dyDescent="0.25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 x14ac:dyDescent="0.25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 x14ac:dyDescent="0.25">
      <c r="A149" s="1093" t="s">
        <v>259</v>
      </c>
      <c r="B149" s="1199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spans="1:28" ht="13.5" thickBot="1" x14ac:dyDescent="0.25"/>
    <row r="152" spans="1:28" ht="24" thickBot="1" x14ac:dyDescent="0.25">
      <c r="A152" s="1093" t="s">
        <v>65</v>
      </c>
      <c r="B152" s="1199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86" t="s">
        <v>356</v>
      </c>
      <c r="Z152" s="1187"/>
      <c r="AA152" s="399"/>
      <c r="AB152" s="101"/>
    </row>
    <row r="153" spans="1:28" ht="24" thickBot="1" x14ac:dyDescent="0.25">
      <c r="A153" s="1093" t="s">
        <v>77</v>
      </c>
      <c r="B153" s="1199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88"/>
      <c r="Z153" s="1189"/>
      <c r="AA153" s="399"/>
      <c r="AB153" s="101"/>
    </row>
    <row r="156" spans="1:28" ht="45.75" customHeight="1" x14ac:dyDescent="0.2">
      <c r="A156" s="1204" t="s">
        <v>358</v>
      </c>
      <c r="B156" s="1205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 x14ac:dyDescent="0.2">
      <c r="A157" s="1198" t="s">
        <v>271</v>
      </c>
      <c r="B157" s="1197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 x14ac:dyDescent="0.2">
      <c r="A158" s="1206" t="s">
        <v>272</v>
      </c>
      <c r="B158" s="1197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 x14ac:dyDescent="0.2">
      <c r="A159" s="1207" t="s">
        <v>287</v>
      </c>
      <c r="B159" s="1197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 x14ac:dyDescent="0.2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 x14ac:dyDescent="0.2">
      <c r="A161" s="1198" t="s">
        <v>290</v>
      </c>
      <c r="B161" s="1197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 x14ac:dyDescent="0.2">
      <c r="A162" s="1206" t="s">
        <v>291</v>
      </c>
      <c r="B162" s="1197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 x14ac:dyDescent="0.2">
      <c r="A163" s="1196" t="s">
        <v>292</v>
      </c>
      <c r="B163" s="1197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 x14ac:dyDescent="0.2">
      <c r="A164" s="1196" t="s">
        <v>299</v>
      </c>
      <c r="B164" s="1197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 x14ac:dyDescent="0.2">
      <c r="A165" s="1207" t="s">
        <v>302</v>
      </c>
      <c r="B165" s="1197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 x14ac:dyDescent="0.2">
      <c r="A166" s="1209" t="s">
        <v>363</v>
      </c>
      <c r="B166" s="1210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 x14ac:dyDescent="0.2">
      <c r="A167" s="1209" t="s">
        <v>362</v>
      </c>
      <c r="B167" s="1210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 x14ac:dyDescent="0.2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 x14ac:dyDescent="0.2">
      <c r="A169" s="1198" t="s">
        <v>303</v>
      </c>
      <c r="B169" s="1197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x14ac:dyDescent="0.2">
      <c r="A170" s="1216" t="s">
        <v>42</v>
      </c>
      <c r="B170" s="1217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 x14ac:dyDescent="0.25">
      <c r="A171" s="1211" t="s">
        <v>304</v>
      </c>
      <c r="B171" s="1212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 x14ac:dyDescent="0.2">
      <c r="A172" s="1213" t="s">
        <v>306</v>
      </c>
      <c r="B172" s="1213"/>
      <c r="C172" s="19"/>
      <c r="D172" s="19"/>
      <c r="E172" s="146"/>
      <c r="F172" s="146"/>
      <c r="G172" s="1208"/>
      <c r="H172" s="146"/>
      <c r="I172" s="146"/>
      <c r="J172" s="1208"/>
      <c r="K172" s="146"/>
      <c r="L172" s="146"/>
      <c r="M172" s="1208"/>
      <c r="N172" s="146"/>
      <c r="O172" s="146"/>
      <c r="P172" s="1208"/>
      <c r="Q172" s="146"/>
      <c r="R172" s="146"/>
      <c r="S172" s="1208"/>
      <c r="T172" s="146"/>
      <c r="U172" s="146"/>
      <c r="V172" s="1208"/>
      <c r="W172" s="146"/>
      <c r="X172" s="1208">
        <f>SUM(G172:V174)</f>
        <v>0</v>
      </c>
      <c r="Y172" s="24"/>
      <c r="Z172" s="2"/>
      <c r="AA172" s="2"/>
      <c r="AB172" s="14"/>
    </row>
    <row r="173" spans="1:28" ht="15.75" x14ac:dyDescent="0.2">
      <c r="A173" s="1213" t="s">
        <v>312</v>
      </c>
      <c r="B173" s="1213"/>
      <c r="C173" s="19"/>
      <c r="D173" s="19"/>
      <c r="E173" s="146"/>
      <c r="F173" s="146"/>
      <c r="G173" s="1208"/>
      <c r="H173" s="146"/>
      <c r="I173" s="146"/>
      <c r="J173" s="1208"/>
      <c r="K173" s="146"/>
      <c r="L173" s="146"/>
      <c r="M173" s="1208"/>
      <c r="N173" s="146"/>
      <c r="O173" s="146"/>
      <c r="P173" s="1208"/>
      <c r="Q173" s="146"/>
      <c r="R173" s="146"/>
      <c r="S173" s="1208"/>
      <c r="T173" s="146"/>
      <c r="U173" s="146"/>
      <c r="V173" s="1208"/>
      <c r="W173" s="146"/>
      <c r="X173" s="1208"/>
      <c r="Y173" s="24"/>
      <c r="Z173" s="2"/>
      <c r="AA173" s="2"/>
      <c r="AB173" s="14"/>
    </row>
    <row r="174" spans="1:28" ht="15.75" x14ac:dyDescent="0.2">
      <c r="A174" s="1213" t="s">
        <v>315</v>
      </c>
      <c r="B174" s="1213"/>
      <c r="C174" s="19"/>
      <c r="D174" s="19"/>
      <c r="E174" s="146"/>
      <c r="F174" s="146"/>
      <c r="G174" s="1208"/>
      <c r="H174" s="146"/>
      <c r="I174" s="146"/>
      <c r="J174" s="1208"/>
      <c r="K174" s="146"/>
      <c r="L174" s="146"/>
      <c r="M174" s="1208"/>
      <c r="N174" s="146"/>
      <c r="O174" s="146"/>
      <c r="P174" s="1208"/>
      <c r="Q174" s="146"/>
      <c r="R174" s="146"/>
      <c r="S174" s="1208"/>
      <c r="T174" s="146"/>
      <c r="U174" s="146"/>
      <c r="V174" s="1208"/>
      <c r="W174" s="146"/>
      <c r="X174" s="1208"/>
      <c r="Y174" s="24"/>
      <c r="Z174" s="2"/>
      <c r="AA174" s="2"/>
      <c r="AB174" s="14"/>
    </row>
    <row r="175" spans="1:28" ht="15.75" x14ac:dyDescent="0.2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 x14ac:dyDescent="0.2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spans="1:28" ht="18" customHeight="1" x14ac:dyDescent="0.2"/>
    <row r="178" spans="1:28" ht="45.75" customHeight="1" x14ac:dyDescent="0.2">
      <c r="A178" s="1204" t="s">
        <v>357</v>
      </c>
      <c r="B178" s="1205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 x14ac:dyDescent="0.2">
      <c r="A179" s="1198" t="s">
        <v>271</v>
      </c>
      <c r="B179" s="1197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 x14ac:dyDescent="0.2">
      <c r="A180" s="1206" t="s">
        <v>272</v>
      </c>
      <c r="B180" s="1197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 x14ac:dyDescent="0.2">
      <c r="A181" s="1207" t="s">
        <v>287</v>
      </c>
      <c r="B181" s="1197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 x14ac:dyDescent="0.2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 x14ac:dyDescent="0.2">
      <c r="A183" s="1198" t="s">
        <v>290</v>
      </c>
      <c r="B183" s="1197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 x14ac:dyDescent="0.2">
      <c r="A184" s="1206" t="s">
        <v>291</v>
      </c>
      <c r="B184" s="1197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 x14ac:dyDescent="0.2">
      <c r="A185" s="1196" t="s">
        <v>292</v>
      </c>
      <c r="B185" s="1197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 x14ac:dyDescent="0.2">
      <c r="A186" s="1196" t="s">
        <v>299</v>
      </c>
      <c r="B186" s="1197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 x14ac:dyDescent="0.2">
      <c r="A187" s="1207" t="s">
        <v>302</v>
      </c>
      <c r="B187" s="1197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 x14ac:dyDescent="0.2">
      <c r="A188" s="1209" t="s">
        <v>364</v>
      </c>
      <c r="B188" s="1210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 x14ac:dyDescent="0.2">
      <c r="A189" s="1209" t="s">
        <v>362</v>
      </c>
      <c r="B189" s="1210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 x14ac:dyDescent="0.2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 x14ac:dyDescent="0.2">
      <c r="A191" s="1198" t="s">
        <v>303</v>
      </c>
      <c r="B191" s="1197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x14ac:dyDescent="0.2">
      <c r="A192" s="1216" t="s">
        <v>42</v>
      </c>
      <c r="B192" s="1217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 x14ac:dyDescent="0.25">
      <c r="A193" s="1211" t="s">
        <v>304</v>
      </c>
      <c r="B193" s="1212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 x14ac:dyDescent="0.2">
      <c r="A194" s="1213" t="s">
        <v>306</v>
      </c>
      <c r="B194" s="1213"/>
      <c r="C194" s="19"/>
      <c r="D194" s="19"/>
      <c r="E194" s="146"/>
      <c r="F194" s="146"/>
      <c r="G194" s="1208"/>
      <c r="H194" s="146"/>
      <c r="I194" s="146"/>
      <c r="J194" s="1208"/>
      <c r="K194" s="146"/>
      <c r="L194" s="146"/>
      <c r="M194" s="1208"/>
      <c r="N194" s="146"/>
      <c r="O194" s="146"/>
      <c r="P194" s="1208"/>
      <c r="Q194" s="146"/>
      <c r="R194" s="146"/>
      <c r="S194" s="1208"/>
      <c r="T194" s="146"/>
      <c r="U194" s="146"/>
      <c r="V194" s="1208"/>
      <c r="W194" s="146"/>
      <c r="X194" s="1208">
        <f>SUM(G194:V196)</f>
        <v>0</v>
      </c>
      <c r="Y194" s="24"/>
      <c r="Z194" s="2"/>
      <c r="AA194" s="2"/>
      <c r="AB194" s="14"/>
    </row>
    <row r="195" spans="1:28" ht="15.75" x14ac:dyDescent="0.2">
      <c r="A195" s="1213" t="s">
        <v>312</v>
      </c>
      <c r="B195" s="1213"/>
      <c r="C195" s="19"/>
      <c r="D195" s="19"/>
      <c r="E195" s="146"/>
      <c r="F195" s="146"/>
      <c r="G195" s="1208"/>
      <c r="H195" s="146"/>
      <c r="I195" s="146"/>
      <c r="J195" s="1208"/>
      <c r="K195" s="146"/>
      <c r="L195" s="146"/>
      <c r="M195" s="1208"/>
      <c r="N195" s="146"/>
      <c r="O195" s="146"/>
      <c r="P195" s="1208"/>
      <c r="Q195" s="146"/>
      <c r="R195" s="146"/>
      <c r="S195" s="1208"/>
      <c r="T195" s="146"/>
      <c r="U195" s="146"/>
      <c r="V195" s="1208"/>
      <c r="W195" s="146"/>
      <c r="X195" s="1208"/>
      <c r="Y195" s="24"/>
      <c r="Z195" s="2"/>
      <c r="AA195" s="2"/>
      <c r="AB195" s="14"/>
    </row>
    <row r="196" spans="1:28" ht="15.75" x14ac:dyDescent="0.2">
      <c r="A196" s="1213" t="s">
        <v>315</v>
      </c>
      <c r="B196" s="1213"/>
      <c r="C196" s="19"/>
      <c r="D196" s="19"/>
      <c r="E196" s="146"/>
      <c r="F196" s="146"/>
      <c r="G196" s="1208"/>
      <c r="H196" s="146"/>
      <c r="I196" s="146"/>
      <c r="J196" s="1208"/>
      <c r="K196" s="146"/>
      <c r="L196" s="146"/>
      <c r="M196" s="1208"/>
      <c r="N196" s="146"/>
      <c r="O196" s="146"/>
      <c r="P196" s="1208"/>
      <c r="Q196" s="146"/>
      <c r="R196" s="146"/>
      <c r="S196" s="1208"/>
      <c r="T196" s="146"/>
      <c r="U196" s="146"/>
      <c r="V196" s="1208"/>
      <c r="W196" s="146"/>
      <c r="X196" s="1208"/>
      <c r="Y196" s="24"/>
      <c r="Z196" s="2"/>
      <c r="AA196" s="2"/>
      <c r="AB196" s="14"/>
    </row>
  </sheetData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V172:V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81:B181"/>
    <mergeCell ref="A179:B179"/>
    <mergeCell ref="A180:B180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1:B161"/>
    <mergeCell ref="A162:B162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62:B62"/>
    <mergeCell ref="A60:B60"/>
    <mergeCell ref="A25:B25"/>
    <mergeCell ref="A6:B6"/>
    <mergeCell ref="A46:B46"/>
    <mergeCell ref="A47:B47"/>
    <mergeCell ref="A53:B53"/>
    <mergeCell ref="A61:B61"/>
    <mergeCell ref="AA2:AA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</mergeCells>
  <phoneticPr fontId="26" type="noConversion"/>
  <hyperlinks>
    <hyperlink ref="B125" r:id="rId1"/>
    <hyperlink ref="B126" r:id="rId2"/>
    <hyperlink ref="B127" r:id="rId3"/>
    <hyperlink ref="B128" r:id="rId4"/>
    <hyperlink ref="B129" r:id="rId5"/>
    <hyperlink ref="B130" r:id="rId6"/>
    <hyperlink ref="B131" r:id="rId7"/>
    <hyperlink ref="B132" r:id="rId8"/>
    <hyperlink ref="B133" r:id="rId9"/>
    <hyperlink ref="B134" r:id="rId10"/>
    <hyperlink ref="B135" r:id="rId11"/>
    <hyperlink ref="B136" r:id="rId12"/>
    <hyperlink ref="B137" r:id="rId13"/>
    <hyperlink ref="B138" r:id="rId14"/>
    <hyperlink ref="B111" r:id="rId15"/>
    <hyperlink ref="B112" r:id="rId16"/>
    <hyperlink ref="B113" r:id="rId17"/>
    <hyperlink ref="B116" r:id="rId18"/>
    <hyperlink ref="B117" r:id="rId19"/>
    <hyperlink ref="B118" r:id="rId20"/>
    <hyperlink ref="B119" r:id="rId21" display="Vállalati gazdálkodás támogatása SAP rendszerrel "/>
    <hyperlink ref="B147" r:id="rId22"/>
    <hyperlink ref="B115" r:id="rId23" display="Üzleti informatika                       "/>
    <hyperlink ref="B123" r:id="rId24"/>
    <hyperlink ref="B122" r:id="rId25"/>
    <hyperlink ref="B140" r:id="rId26" display="Költségelszámolás"/>
    <hyperlink ref="B103" r:id="rId27"/>
    <hyperlink ref="B141" r:id="rId28" display="LUDUS vállalati pénzügyi tervezési és döntési játé"/>
    <hyperlink ref="B142" r:id="rId29"/>
    <hyperlink ref="B143" r:id="rId30" display="Piacszabályozás-Fogyasztóvédelem "/>
  </hyperlinks>
  <pageMargins left="0.17" right="0.17" top="0.3" bottom="0.6" header="0.17" footer="0.5"/>
  <pageSetup scale="52" fitToHeight="0" orientation="landscape" r:id="rId31"/>
  <headerFooter alignWithMargins="0"/>
  <rowBreaks count="2" manualBreakCount="2">
    <brk id="59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50" zoomScaleSheetLayoutView="100" workbookViewId="0">
      <selection activeCell="A28" sqref="A28:XFD31"/>
    </sheetView>
  </sheetViews>
  <sheetFormatPr defaultRowHeight="12.75" x14ac:dyDescent="0.2"/>
  <cols>
    <col min="1" max="1" width="238.85546875" style="456" customWidth="1"/>
    <col min="2" max="16384" width="9.140625" style="456"/>
  </cols>
  <sheetData>
    <row r="1" spans="1:1" s="737" customFormat="1" x14ac:dyDescent="0.2">
      <c r="A1" s="736" t="s">
        <v>380</v>
      </c>
    </row>
    <row r="2" spans="1:1" s="737" customFormat="1" x14ac:dyDescent="0.2">
      <c r="A2" s="736" t="s">
        <v>381</v>
      </c>
    </row>
    <row r="3" spans="1:1" s="2" customFormat="1" x14ac:dyDescent="0.2">
      <c r="A3" s="653" t="s">
        <v>382</v>
      </c>
    </row>
    <row r="4" spans="1:1" s="2" customFormat="1" x14ac:dyDescent="0.2">
      <c r="A4" s="654" t="s">
        <v>383</v>
      </c>
    </row>
    <row r="5" spans="1:1" s="2" customFormat="1" x14ac:dyDescent="0.2">
      <c r="A5" s="654" t="s">
        <v>384</v>
      </c>
    </row>
    <row r="6" spans="1:1" s="2" customFormat="1" ht="4.5" customHeight="1" x14ac:dyDescent="0.2">
      <c r="A6" s="654"/>
    </row>
    <row r="7" spans="1:1" s="2" customFormat="1" ht="12.75" customHeight="1" x14ac:dyDescent="0.2">
      <c r="A7" s="702" t="s">
        <v>420</v>
      </c>
    </row>
    <row r="8" spans="1:1" s="2" customFormat="1" x14ac:dyDescent="0.2">
      <c r="A8" s="618" t="s">
        <v>385</v>
      </c>
    </row>
    <row r="9" spans="1:1" s="2" customFormat="1" x14ac:dyDescent="0.2">
      <c r="A9" s="618" t="s">
        <v>386</v>
      </c>
    </row>
    <row r="10" spans="1:1" s="2" customFormat="1" x14ac:dyDescent="0.2">
      <c r="A10" s="618" t="s">
        <v>387</v>
      </c>
    </row>
    <row r="11" spans="1:1" s="2" customFormat="1" x14ac:dyDescent="0.2">
      <c r="A11" s="618" t="s">
        <v>461</v>
      </c>
    </row>
    <row r="12" spans="1:1" s="2" customFormat="1" x14ac:dyDescent="0.2">
      <c r="A12" s="618" t="s">
        <v>388</v>
      </c>
    </row>
    <row r="13" spans="1:1" s="2" customFormat="1" x14ac:dyDescent="0.2">
      <c r="A13" s="618" t="s">
        <v>508</v>
      </c>
    </row>
    <row r="14" spans="1:1" s="2" customFormat="1" ht="4.5" customHeight="1" x14ac:dyDescent="0.2">
      <c r="A14" s="617"/>
    </row>
    <row r="15" spans="1:1" s="2" customFormat="1" ht="12.75" customHeight="1" x14ac:dyDescent="0.2">
      <c r="A15" s="702" t="s">
        <v>421</v>
      </c>
    </row>
    <row r="16" spans="1:1" s="2" customFormat="1" ht="12.75" customHeight="1" x14ac:dyDescent="0.2">
      <c r="A16" s="654"/>
    </row>
    <row r="17" spans="1:26" s="2" customFormat="1" ht="14.25" x14ac:dyDescent="0.2">
      <c r="A17" s="702" t="s">
        <v>422</v>
      </c>
    </row>
    <row r="18" spans="1:26" s="2" customFormat="1" ht="12.75" customHeight="1" x14ac:dyDescent="0.2">
      <c r="A18" s="654"/>
    </row>
    <row r="19" spans="1:26" s="2" customFormat="1" ht="12.75" customHeight="1" x14ac:dyDescent="0.2">
      <c r="A19" s="702" t="s">
        <v>423</v>
      </c>
    </row>
    <row r="20" spans="1:26" s="2" customFormat="1" ht="12.75" customHeight="1" x14ac:dyDescent="0.2">
      <c r="A20" s="654"/>
    </row>
    <row r="21" spans="1:26" s="2" customFormat="1" ht="12.75" customHeight="1" x14ac:dyDescent="0.2">
      <c r="A21" s="703" t="s">
        <v>424</v>
      </c>
    </row>
    <row r="22" spans="1:26" s="2" customFormat="1" ht="12.75" customHeight="1" x14ac:dyDescent="0.2">
      <c r="A22" s="703"/>
    </row>
    <row r="23" spans="1:26" s="2" customFormat="1" ht="12.75" customHeight="1" x14ac:dyDescent="0.2">
      <c r="A23" s="788" t="s">
        <v>477</v>
      </c>
    </row>
    <row r="24" spans="1:26" s="2" customFormat="1" ht="12.75" customHeight="1" x14ac:dyDescent="0.2">
      <c r="A24" s="617"/>
    </row>
    <row r="25" spans="1:26" s="2" customFormat="1" ht="12.75" customHeight="1" x14ac:dyDescent="0.2">
      <c r="A25" s="654" t="s">
        <v>389</v>
      </c>
    </row>
    <row r="26" spans="1:26" s="2" customFormat="1" x14ac:dyDescent="0.2">
      <c r="A26" s="618" t="s">
        <v>390</v>
      </c>
    </row>
    <row r="27" spans="1:26" s="2" customFormat="1" x14ac:dyDescent="0.2">
      <c r="A27" s="618"/>
    </row>
    <row r="28" spans="1:26" customFormat="1" x14ac:dyDescent="0.2">
      <c r="A28" s="1218" t="s">
        <v>558</v>
      </c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</row>
    <row r="29" spans="1:26" customFormat="1" x14ac:dyDescent="0.2">
      <c r="A29" s="965" t="s">
        <v>559</v>
      </c>
      <c r="B29" s="965"/>
      <c r="C29" s="965"/>
      <c r="D29" s="965"/>
      <c r="E29" s="965"/>
      <c r="F29" s="965"/>
      <c r="G29" s="965"/>
      <c r="H29" s="965"/>
      <c r="I29" s="965"/>
      <c r="J29" s="965"/>
      <c r="K29" s="965"/>
      <c r="L29" s="965"/>
      <c r="M29" s="965"/>
      <c r="N29" s="965"/>
      <c r="O29" s="965"/>
      <c r="P29" s="965"/>
      <c r="Q29" s="965"/>
      <c r="R29" s="965"/>
      <c r="S29" s="965"/>
      <c r="T29" s="965"/>
      <c r="U29" s="965"/>
      <c r="V29" s="965"/>
      <c r="W29" s="965"/>
      <c r="X29" s="965"/>
      <c r="Y29" s="965"/>
      <c r="Z29" s="965"/>
    </row>
    <row r="30" spans="1:26" customFormat="1" x14ac:dyDescent="0.2">
      <c r="A30" s="965" t="s">
        <v>560</v>
      </c>
      <c r="B30" s="965"/>
      <c r="C30" s="965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5"/>
      <c r="T30" s="965"/>
      <c r="U30" s="965"/>
      <c r="V30" s="965"/>
      <c r="W30" s="965"/>
      <c r="X30" s="965"/>
      <c r="Y30" s="965"/>
      <c r="Z30" s="965"/>
    </row>
    <row r="31" spans="1:26" customFormat="1" x14ac:dyDescent="0.2">
      <c r="A31" s="965" t="s">
        <v>561</v>
      </c>
      <c r="B31" s="965"/>
      <c r="C31" s="965"/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</row>
    <row r="32" spans="1:26" s="2" customFormat="1" x14ac:dyDescent="0.2">
      <c r="A32" s="618"/>
    </row>
    <row r="33" spans="1:1" s="732" customFormat="1" ht="14.25" customHeight="1" x14ac:dyDescent="0.2">
      <c r="A33" s="736" t="s">
        <v>391</v>
      </c>
    </row>
    <row r="34" spans="1:1" s="2" customFormat="1" x14ac:dyDescent="0.2">
      <c r="A34" s="618" t="s">
        <v>392</v>
      </c>
    </row>
    <row r="35" spans="1:1" s="14" customFormat="1" ht="25.5" x14ac:dyDescent="0.2">
      <c r="A35" s="619" t="s">
        <v>425</v>
      </c>
    </row>
    <row r="36" spans="1:1" s="2" customFormat="1" x14ac:dyDescent="0.2">
      <c r="A36" s="618" t="s">
        <v>393</v>
      </c>
    </row>
    <row r="37" spans="1:1" s="2" customFormat="1" x14ac:dyDescent="0.2">
      <c r="A37" s="618" t="s">
        <v>394</v>
      </c>
    </row>
    <row r="38" spans="1:1" s="2" customFormat="1" x14ac:dyDescent="0.2">
      <c r="A38" s="618" t="s">
        <v>395</v>
      </c>
    </row>
    <row r="39" spans="1:1" s="732" customFormat="1" ht="14.25" customHeight="1" x14ac:dyDescent="0.2">
      <c r="A39" s="736" t="s">
        <v>396</v>
      </c>
    </row>
    <row r="40" spans="1:1" s="2" customFormat="1" x14ac:dyDescent="0.2">
      <c r="A40" s="618" t="s">
        <v>397</v>
      </c>
    </row>
    <row r="41" spans="1:1" s="732" customFormat="1" ht="14.25" customHeight="1" x14ac:dyDescent="0.2">
      <c r="A41" s="736" t="s">
        <v>398</v>
      </c>
    </row>
  </sheetData>
  <mergeCells count="1">
    <mergeCell ref="A28:Z28"/>
  </mergeCells>
  <phoneticPr fontId="55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B196"/>
  <sheetViews>
    <sheetView zoomScale="75" zoomScaleNormal="70" workbookViewId="0">
      <selection sqref="A1:AA1"/>
    </sheetView>
  </sheetViews>
  <sheetFormatPr defaultRowHeight="12.75" x14ac:dyDescent="0.2"/>
  <cols>
    <col min="1" max="1" width="16" customWidth="1"/>
    <col min="2" max="2" width="39" bestFit="1" customWidth="1"/>
    <col min="3" max="4" width="9" customWidth="1"/>
    <col min="5" max="5" width="3.42578125" bestFit="1" customWidth="1"/>
    <col min="6" max="6" width="3" bestFit="1" customWidth="1"/>
    <col min="7" max="7" width="7.85546875" style="360" customWidth="1"/>
    <col min="8" max="9" width="3.42578125" bestFit="1" customWidth="1"/>
    <col min="10" max="10" width="7.85546875" style="360" customWidth="1"/>
    <col min="11" max="12" width="3.42578125" bestFit="1" customWidth="1"/>
    <col min="13" max="13" width="7.85546875" style="360" customWidth="1"/>
    <col min="14" max="15" width="3.42578125" bestFit="1" customWidth="1"/>
    <col min="16" max="16" width="7.85546875" style="360" customWidth="1"/>
    <col min="17" max="18" width="5.28515625" bestFit="1" customWidth="1"/>
    <col min="19" max="19" width="7.85546875" style="360" customWidth="1"/>
    <col min="20" max="20" width="5.28515625" bestFit="1" customWidth="1"/>
    <col min="21" max="21" width="3" customWidth="1"/>
    <col min="22" max="22" width="7.85546875" style="360" customWidth="1"/>
    <col min="23" max="23" width="5.42578125" bestFit="1" customWidth="1"/>
    <col min="24" max="24" width="10" style="360" customWidth="1"/>
    <col min="25" max="25" width="20" style="28" customWidth="1"/>
    <col min="26" max="26" width="39.42578125" style="28" customWidth="1"/>
    <col min="27" max="27" width="53.85546875" hidden="1" customWidth="1"/>
    <col min="28" max="28" width="22.140625" style="600" customWidth="1"/>
  </cols>
  <sheetData>
    <row r="1" spans="1:28" ht="24" thickBot="1" x14ac:dyDescent="0.25">
      <c r="A1" s="1117" t="s">
        <v>399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7"/>
      <c r="AB1" s="15"/>
    </row>
    <row r="2" spans="1:28" x14ac:dyDescent="0.2">
      <c r="A2" s="1118" t="s">
        <v>67</v>
      </c>
      <c r="B2" s="1121" t="s">
        <v>0</v>
      </c>
      <c r="C2" s="1124" t="s">
        <v>1</v>
      </c>
      <c r="D2" s="1125" t="s">
        <v>31</v>
      </c>
      <c r="E2" s="1162" t="s">
        <v>266</v>
      </c>
      <c r="F2" s="1163"/>
      <c r="G2" s="1163"/>
      <c r="H2" s="1163"/>
      <c r="I2" s="1163"/>
      <c r="J2" s="1164"/>
      <c r="K2" s="1162" t="s">
        <v>267</v>
      </c>
      <c r="L2" s="1163"/>
      <c r="M2" s="1163"/>
      <c r="N2" s="1163"/>
      <c r="O2" s="1163"/>
      <c r="P2" s="1164"/>
      <c r="Q2" s="1162" t="s">
        <v>268</v>
      </c>
      <c r="R2" s="1163"/>
      <c r="S2" s="1163"/>
      <c r="T2" s="1163"/>
      <c r="U2" s="1163"/>
      <c r="V2" s="1164"/>
      <c r="W2" s="32" t="s">
        <v>269</v>
      </c>
      <c r="X2" s="1146" t="s">
        <v>270</v>
      </c>
      <c r="Y2" s="1133" t="s">
        <v>3</v>
      </c>
      <c r="Z2" s="1081" t="s">
        <v>32</v>
      </c>
      <c r="AA2" s="1183"/>
      <c r="AB2" s="1081" t="s">
        <v>350</v>
      </c>
    </row>
    <row r="3" spans="1:28" x14ac:dyDescent="0.2">
      <c r="A3" s="1158"/>
      <c r="B3" s="1160"/>
      <c r="C3" s="1158"/>
      <c r="D3" s="1160"/>
      <c r="E3" s="1126">
        <v>1</v>
      </c>
      <c r="F3" s="1167"/>
      <c r="G3" s="1131" t="s">
        <v>2</v>
      </c>
      <c r="H3" s="1145">
        <v>2</v>
      </c>
      <c r="I3" s="1167"/>
      <c r="J3" s="1104" t="s">
        <v>2</v>
      </c>
      <c r="K3" s="1126">
        <v>3</v>
      </c>
      <c r="L3" s="1167"/>
      <c r="M3" s="1131" t="s">
        <v>2</v>
      </c>
      <c r="N3" s="1145">
        <v>4</v>
      </c>
      <c r="O3" s="1167"/>
      <c r="P3" s="1104" t="s">
        <v>2</v>
      </c>
      <c r="Q3" s="1126">
        <v>5</v>
      </c>
      <c r="R3" s="1167"/>
      <c r="S3" s="1131" t="s">
        <v>2</v>
      </c>
      <c r="T3" s="1145">
        <v>6</v>
      </c>
      <c r="U3" s="1167"/>
      <c r="V3" s="1104" t="s">
        <v>2</v>
      </c>
      <c r="W3" s="33">
        <v>7</v>
      </c>
      <c r="X3" s="1165"/>
      <c r="Y3" s="1134"/>
      <c r="Z3" s="1160"/>
      <c r="AA3" s="1184"/>
      <c r="AB3" s="1168"/>
    </row>
    <row r="4" spans="1:28" ht="31.5" thickBot="1" x14ac:dyDescent="0.25">
      <c r="A4" s="1159"/>
      <c r="B4" s="1161"/>
      <c r="C4" s="1159"/>
      <c r="D4" s="1161"/>
      <c r="E4" s="34" t="s">
        <v>4</v>
      </c>
      <c r="F4" s="35" t="s">
        <v>66</v>
      </c>
      <c r="G4" s="1178"/>
      <c r="H4" s="36" t="s">
        <v>4</v>
      </c>
      <c r="I4" s="37" t="s">
        <v>66</v>
      </c>
      <c r="J4" s="1174"/>
      <c r="K4" s="38" t="s">
        <v>4</v>
      </c>
      <c r="L4" s="37" t="s">
        <v>66</v>
      </c>
      <c r="M4" s="1178"/>
      <c r="N4" s="36" t="s">
        <v>4</v>
      </c>
      <c r="O4" s="37" t="s">
        <v>66</v>
      </c>
      <c r="P4" s="1174"/>
      <c r="Q4" s="38" t="s">
        <v>4</v>
      </c>
      <c r="R4" s="37" t="s">
        <v>66</v>
      </c>
      <c r="S4" s="1178"/>
      <c r="T4" s="36" t="s">
        <v>4</v>
      </c>
      <c r="U4" s="37" t="s">
        <v>66</v>
      </c>
      <c r="V4" s="1174"/>
      <c r="W4" s="39" t="s">
        <v>2</v>
      </c>
      <c r="X4" s="1166"/>
      <c r="Y4" s="1135"/>
      <c r="Z4" s="1161"/>
      <c r="AA4" s="1185"/>
      <c r="AB4" s="1169"/>
    </row>
    <row r="5" spans="1:28" ht="24" thickBot="1" x14ac:dyDescent="0.25">
      <c r="A5" s="1093" t="s">
        <v>271</v>
      </c>
      <c r="B5" s="115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 x14ac:dyDescent="0.25">
      <c r="A6" s="1100" t="s">
        <v>348</v>
      </c>
      <c r="B6" s="1181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 x14ac:dyDescent="0.25">
      <c r="A7" s="1177" t="s">
        <v>272</v>
      </c>
      <c r="B7" s="115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x14ac:dyDescent="0.2">
      <c r="A8" s="53" t="s">
        <v>273</v>
      </c>
      <c r="B8" s="626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x14ac:dyDescent="0.2">
      <c r="A9" s="64" t="s">
        <v>138</v>
      </c>
      <c r="B9" s="627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x14ac:dyDescent="0.2">
      <c r="A10" s="64" t="s">
        <v>195</v>
      </c>
      <c r="B10" s="627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x14ac:dyDescent="0.2">
      <c r="A11" s="64" t="s">
        <v>99</v>
      </c>
      <c r="B11" s="627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x14ac:dyDescent="0.2">
      <c r="A12" s="64" t="s">
        <v>104</v>
      </c>
      <c r="B12" s="628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 x14ac:dyDescent="0.2">
      <c r="A13" s="64" t="s">
        <v>166</v>
      </c>
      <c r="B13" s="628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x14ac:dyDescent="0.2">
      <c r="A14" s="64" t="s">
        <v>280</v>
      </c>
      <c r="B14" s="629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x14ac:dyDescent="0.2">
      <c r="A15" s="64" t="s">
        <v>175</v>
      </c>
      <c r="B15" s="627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x14ac:dyDescent="0.2">
      <c r="A16" s="74" t="s">
        <v>105</v>
      </c>
      <c r="B16" s="627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 x14ac:dyDescent="0.2">
      <c r="A17" s="74" t="s">
        <v>167</v>
      </c>
      <c r="B17" s="627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x14ac:dyDescent="0.2">
      <c r="A18" s="64" t="s">
        <v>194</v>
      </c>
      <c r="B18" s="627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x14ac:dyDescent="0.2">
      <c r="A19" s="64" t="s">
        <v>103</v>
      </c>
      <c r="B19" s="627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x14ac:dyDescent="0.2">
      <c r="A20" s="64" t="s">
        <v>282</v>
      </c>
      <c r="B20" s="627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x14ac:dyDescent="0.2">
      <c r="A21" s="64" t="s">
        <v>283</v>
      </c>
      <c r="B21" s="627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x14ac:dyDescent="0.2">
      <c r="A22" s="64" t="s">
        <v>115</v>
      </c>
      <c r="B22" s="627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x14ac:dyDescent="0.2">
      <c r="A23" s="64" t="s">
        <v>284</v>
      </c>
      <c r="B23" s="627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 x14ac:dyDescent="0.25">
      <c r="A24" s="64" t="s">
        <v>116</v>
      </c>
      <c r="B24" s="627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 x14ac:dyDescent="0.25">
      <c r="A25" s="1100" t="s">
        <v>348</v>
      </c>
      <c r="B25" s="1181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 x14ac:dyDescent="0.25">
      <c r="A26" s="1175" t="s">
        <v>287</v>
      </c>
      <c r="B26" s="117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x14ac:dyDescent="0.2">
      <c r="A27" s="314" t="s">
        <v>288</v>
      </c>
      <c r="B27" s="630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x14ac:dyDescent="0.2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x14ac:dyDescent="0.2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x14ac:dyDescent="0.2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x14ac:dyDescent="0.2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x14ac:dyDescent="0.2">
      <c r="A32" s="631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32" t="s">
        <v>41</v>
      </c>
      <c r="AA32" s="633"/>
      <c r="AB32" s="632"/>
    </row>
    <row r="33" spans="1:28" ht="25.5" x14ac:dyDescent="0.2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x14ac:dyDescent="0.2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x14ac:dyDescent="0.2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 x14ac:dyDescent="0.2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x14ac:dyDescent="0.2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 x14ac:dyDescent="0.2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x14ac:dyDescent="0.2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 x14ac:dyDescent="0.2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x14ac:dyDescent="0.2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x14ac:dyDescent="0.2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 x14ac:dyDescent="0.25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 x14ac:dyDescent="0.25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 x14ac:dyDescent="0.25">
      <c r="A45" s="1093" t="s">
        <v>290</v>
      </c>
      <c r="B45" s="115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 x14ac:dyDescent="0.25">
      <c r="A46" s="1177" t="s">
        <v>291</v>
      </c>
      <c r="B46" s="115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 x14ac:dyDescent="0.25">
      <c r="A47" s="1139" t="s">
        <v>292</v>
      </c>
      <c r="B47" s="115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 x14ac:dyDescent="0.2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x14ac:dyDescent="0.2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x14ac:dyDescent="0.2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x14ac:dyDescent="0.2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 x14ac:dyDescent="0.25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 x14ac:dyDescent="0.25">
      <c r="A53" s="1139" t="s">
        <v>299</v>
      </c>
      <c r="B53" s="115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x14ac:dyDescent="0.2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 x14ac:dyDescent="0.2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x14ac:dyDescent="0.2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x14ac:dyDescent="0.2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 x14ac:dyDescent="0.2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 x14ac:dyDescent="0.25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 x14ac:dyDescent="0.25">
      <c r="A60" s="1100" t="s">
        <v>348</v>
      </c>
      <c r="B60" s="1181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 x14ac:dyDescent="0.25">
      <c r="A61" s="1182" t="s">
        <v>302</v>
      </c>
      <c r="B61" s="115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 x14ac:dyDescent="0.25">
      <c r="A62" s="1219" t="s">
        <v>361</v>
      </c>
      <c r="B62" s="1180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4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 x14ac:dyDescent="0.2">
      <c r="A63" s="1220" t="s">
        <v>379</v>
      </c>
      <c r="B63" s="1221"/>
      <c r="C63" s="1222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x14ac:dyDescent="0.2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x14ac:dyDescent="0.2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x14ac:dyDescent="0.2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x14ac:dyDescent="0.2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x14ac:dyDescent="0.2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 x14ac:dyDescent="0.25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 x14ac:dyDescent="0.25">
      <c r="A70" s="537" t="s">
        <v>370</v>
      </c>
      <c r="B70" s="635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36" t="s">
        <v>71</v>
      </c>
      <c r="AA70" s="486"/>
      <c r="AB70" s="564"/>
    </row>
    <row r="71" spans="1:28" ht="15.75" x14ac:dyDescent="0.2">
      <c r="A71" s="1172" t="s">
        <v>373</v>
      </c>
      <c r="B71" s="117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 x14ac:dyDescent="0.2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 x14ac:dyDescent="0.2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 x14ac:dyDescent="0.2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x14ac:dyDescent="0.2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x14ac:dyDescent="0.2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37" t="s">
        <v>128</v>
      </c>
      <c r="Z76" s="194" t="s">
        <v>72</v>
      </c>
      <c r="AA76" s="194"/>
      <c r="AB76" s="194"/>
    </row>
    <row r="77" spans="1:28" x14ac:dyDescent="0.2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38" t="s">
        <v>62</v>
      </c>
      <c r="Z77" s="209" t="s">
        <v>75</v>
      </c>
      <c r="AA77" s="209"/>
      <c r="AB77" s="429" t="s">
        <v>342</v>
      </c>
    </row>
    <row r="78" spans="1:28" x14ac:dyDescent="0.2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x14ac:dyDescent="0.2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37" t="s">
        <v>38</v>
      </c>
      <c r="Z79" s="194" t="s">
        <v>72</v>
      </c>
      <c r="AA79" s="192"/>
      <c r="AB79" s="527"/>
    </row>
    <row r="80" spans="1:28" ht="13.5" thickBot="1" x14ac:dyDescent="0.25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 x14ac:dyDescent="0.25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 x14ac:dyDescent="0.25">
      <c r="A82" s="1223" t="s">
        <v>360</v>
      </c>
      <c r="B82" s="1201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 x14ac:dyDescent="0.2">
      <c r="A83" s="1220" t="s">
        <v>367</v>
      </c>
      <c r="B83" s="1221"/>
      <c r="C83" s="1222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x14ac:dyDescent="0.2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x14ac:dyDescent="0.2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 x14ac:dyDescent="0.2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 x14ac:dyDescent="0.2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x14ac:dyDescent="0.2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 x14ac:dyDescent="0.2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 x14ac:dyDescent="0.25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 x14ac:dyDescent="0.25">
      <c r="A91" s="537" t="s">
        <v>370</v>
      </c>
      <c r="B91" s="635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36" t="s">
        <v>71</v>
      </c>
      <c r="AA91" s="531"/>
      <c r="AB91" s="530"/>
    </row>
    <row r="92" spans="1:28" ht="15.75" x14ac:dyDescent="0.2">
      <c r="A92" s="1172" t="s">
        <v>368</v>
      </c>
      <c r="B92" s="117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x14ac:dyDescent="0.2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37" t="s">
        <v>202</v>
      </c>
      <c r="Z93" s="194" t="s">
        <v>73</v>
      </c>
      <c r="AA93" s="194"/>
      <c r="AB93" s="194"/>
    </row>
    <row r="94" spans="1:28" x14ac:dyDescent="0.2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x14ac:dyDescent="0.2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37" t="s">
        <v>181</v>
      </c>
      <c r="Z95" s="194" t="s">
        <v>72</v>
      </c>
      <c r="AA95" s="194"/>
      <c r="AB95" s="194"/>
    </row>
    <row r="96" spans="1:28" x14ac:dyDescent="0.2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x14ac:dyDescent="0.2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x14ac:dyDescent="0.2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 x14ac:dyDescent="0.25">
      <c r="A99" s="1202" t="s">
        <v>303</v>
      </c>
      <c r="B99" s="1203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 x14ac:dyDescent="0.25">
      <c r="A100" s="1214" t="s">
        <v>42</v>
      </c>
      <c r="B100" s="1215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39"/>
    </row>
    <row r="101" spans="1:28" ht="16.5" thickBot="1" x14ac:dyDescent="0.25">
      <c r="A101" s="1139" t="s">
        <v>359</v>
      </c>
      <c r="B101" s="115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 x14ac:dyDescent="0.2">
      <c r="A102" s="1170" t="s">
        <v>306</v>
      </c>
      <c r="B102" s="1171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x14ac:dyDescent="0.2">
      <c r="A103" s="18" t="s">
        <v>147</v>
      </c>
      <c r="B103" s="640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x14ac:dyDescent="0.2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x14ac:dyDescent="0.2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x14ac:dyDescent="0.2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x14ac:dyDescent="0.2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x14ac:dyDescent="0.2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x14ac:dyDescent="0.2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 x14ac:dyDescent="0.2">
      <c r="A110" s="1170" t="s">
        <v>312</v>
      </c>
      <c r="B110" s="1171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x14ac:dyDescent="0.2">
      <c r="A111" s="10" t="s">
        <v>164</v>
      </c>
      <c r="B111" s="641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x14ac:dyDescent="0.2">
      <c r="A112" s="10" t="s">
        <v>168</v>
      </c>
      <c r="B112" s="641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x14ac:dyDescent="0.2">
      <c r="A113" s="10" t="s">
        <v>148</v>
      </c>
      <c r="B113" s="642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x14ac:dyDescent="0.2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x14ac:dyDescent="0.2">
      <c r="A115" s="10" t="s">
        <v>106</v>
      </c>
      <c r="B115" s="641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x14ac:dyDescent="0.2">
      <c r="A116" s="10" t="s">
        <v>149</v>
      </c>
      <c r="B116" s="642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x14ac:dyDescent="0.2">
      <c r="A117" s="10" t="s">
        <v>150</v>
      </c>
      <c r="B117" s="642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x14ac:dyDescent="0.2">
      <c r="A118" s="10" t="s">
        <v>151</v>
      </c>
      <c r="B118" s="642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 x14ac:dyDescent="0.2">
      <c r="A119" s="3" t="s">
        <v>249</v>
      </c>
      <c r="B119" s="641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 x14ac:dyDescent="0.2">
      <c r="A120" s="1170" t="s">
        <v>315</v>
      </c>
      <c r="B120" s="1171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x14ac:dyDescent="0.2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x14ac:dyDescent="0.2">
      <c r="A122" s="10" t="s">
        <v>317</v>
      </c>
      <c r="B122" s="643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x14ac:dyDescent="0.2">
      <c r="A123" s="18" t="s">
        <v>319</v>
      </c>
      <c r="B123" s="643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x14ac:dyDescent="0.2">
      <c r="A124" s="10" t="s">
        <v>108</v>
      </c>
      <c r="B124" s="641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x14ac:dyDescent="0.2">
      <c r="A125" s="10" t="s">
        <v>114</v>
      </c>
      <c r="B125" s="641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x14ac:dyDescent="0.2">
      <c r="A126" s="10" t="s">
        <v>113</v>
      </c>
      <c r="B126" s="641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x14ac:dyDescent="0.2">
      <c r="A127" s="10" t="s">
        <v>172</v>
      </c>
      <c r="B127" s="641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x14ac:dyDescent="0.2">
      <c r="A128" s="10" t="s">
        <v>253</v>
      </c>
      <c r="B128" s="641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x14ac:dyDescent="0.2">
      <c r="A129" s="10" t="s">
        <v>254</v>
      </c>
      <c r="B129" s="641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x14ac:dyDescent="0.2">
      <c r="A130" s="10" t="s">
        <v>122</v>
      </c>
      <c r="B130" s="642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x14ac:dyDescent="0.2">
      <c r="A131" s="10" t="s">
        <v>177</v>
      </c>
      <c r="B131" s="642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 x14ac:dyDescent="0.2">
      <c r="A132" s="10" t="s">
        <v>123</v>
      </c>
      <c r="B132" s="642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 x14ac:dyDescent="0.2">
      <c r="A133" s="10" t="s">
        <v>325</v>
      </c>
      <c r="B133" s="643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x14ac:dyDescent="0.2">
      <c r="A134" s="10" t="s">
        <v>125</v>
      </c>
      <c r="B134" s="642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x14ac:dyDescent="0.2">
      <c r="A135" s="3" t="s">
        <v>250</v>
      </c>
      <c r="B135" s="641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x14ac:dyDescent="0.2">
      <c r="A136" s="8" t="s">
        <v>251</v>
      </c>
      <c r="B136" s="641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x14ac:dyDescent="0.2">
      <c r="A137" s="8" t="s">
        <v>252</v>
      </c>
      <c r="B137" s="641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x14ac:dyDescent="0.2">
      <c r="A138" s="10" t="s">
        <v>329</v>
      </c>
      <c r="B138" s="643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x14ac:dyDescent="0.2">
      <c r="A139" s="155" t="s">
        <v>282</v>
      </c>
      <c r="B139" s="644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 x14ac:dyDescent="0.2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 x14ac:dyDescent="0.2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 x14ac:dyDescent="0.2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 x14ac:dyDescent="0.25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 x14ac:dyDescent="0.25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 x14ac:dyDescent="0.25">
      <c r="A145" s="1093" t="s">
        <v>335</v>
      </c>
      <c r="B145" s="115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x14ac:dyDescent="0.2">
      <c r="A146" s="18" t="s">
        <v>137</v>
      </c>
      <c r="B146" s="640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 x14ac:dyDescent="0.25">
      <c r="A147" s="596" t="s">
        <v>258</v>
      </c>
      <c r="B147" s="645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 x14ac:dyDescent="0.25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 x14ac:dyDescent="0.25">
      <c r="A149" s="1093" t="s">
        <v>259</v>
      </c>
      <c r="B149" s="1199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spans="1:28" ht="13.5" thickBot="1" x14ac:dyDescent="0.25"/>
    <row r="152" spans="1:28" ht="24" thickBot="1" x14ac:dyDescent="0.25">
      <c r="A152" s="1093" t="s">
        <v>65</v>
      </c>
      <c r="B152" s="1199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106" t="s">
        <v>356</v>
      </c>
      <c r="Z152" s="1107"/>
      <c r="AA152" s="399"/>
      <c r="AB152" s="101"/>
    </row>
    <row r="153" spans="1:28" ht="24" thickBot="1" x14ac:dyDescent="0.25">
      <c r="A153" s="1093" t="s">
        <v>77</v>
      </c>
      <c r="B153" s="1199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108"/>
      <c r="Z153" s="1109"/>
      <c r="AA153" s="399"/>
      <c r="AB153" s="101"/>
    </row>
    <row r="156" spans="1:28" ht="45.75" customHeight="1" x14ac:dyDescent="0.2">
      <c r="A156" s="1204" t="s">
        <v>358</v>
      </c>
      <c r="B156" s="1205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 x14ac:dyDescent="0.2">
      <c r="A157" s="1198" t="s">
        <v>271</v>
      </c>
      <c r="B157" s="1197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 x14ac:dyDescent="0.2">
      <c r="A158" s="1206" t="s">
        <v>272</v>
      </c>
      <c r="B158" s="1197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 x14ac:dyDescent="0.2">
      <c r="A159" s="1207" t="s">
        <v>287</v>
      </c>
      <c r="B159" s="1197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 x14ac:dyDescent="0.2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 x14ac:dyDescent="0.2">
      <c r="A161" s="1198" t="s">
        <v>290</v>
      </c>
      <c r="B161" s="1197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 x14ac:dyDescent="0.2">
      <c r="A162" s="1206" t="s">
        <v>291</v>
      </c>
      <c r="B162" s="1197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 x14ac:dyDescent="0.2">
      <c r="A163" s="1196" t="s">
        <v>292</v>
      </c>
      <c r="B163" s="1197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 x14ac:dyDescent="0.2">
      <c r="A164" s="1196" t="s">
        <v>299</v>
      </c>
      <c r="B164" s="1197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 x14ac:dyDescent="0.2">
      <c r="A165" s="1207" t="s">
        <v>302</v>
      </c>
      <c r="B165" s="1197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 x14ac:dyDescent="0.2">
      <c r="A166" s="1224" t="s">
        <v>363</v>
      </c>
      <c r="B166" s="1210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 x14ac:dyDescent="0.2">
      <c r="A167" s="1224" t="s">
        <v>362</v>
      </c>
      <c r="B167" s="1210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 x14ac:dyDescent="0.2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 x14ac:dyDescent="0.2">
      <c r="A169" s="1198" t="s">
        <v>303</v>
      </c>
      <c r="B169" s="1197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x14ac:dyDescent="0.2">
      <c r="A170" s="1216" t="s">
        <v>42</v>
      </c>
      <c r="B170" s="1217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 x14ac:dyDescent="0.25">
      <c r="A171" s="1211" t="s">
        <v>304</v>
      </c>
      <c r="B171" s="1212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 x14ac:dyDescent="0.2">
      <c r="A172" s="1213" t="s">
        <v>306</v>
      </c>
      <c r="B172" s="1213"/>
      <c r="C172" s="19"/>
      <c r="D172" s="19"/>
      <c r="E172" s="146"/>
      <c r="F172" s="146"/>
      <c r="G172" s="1208"/>
      <c r="H172" s="146"/>
      <c r="I172" s="146"/>
      <c r="J172" s="1208"/>
      <c r="K172" s="146"/>
      <c r="L172" s="146"/>
      <c r="M172" s="1208"/>
      <c r="N172" s="146"/>
      <c r="O172" s="146"/>
      <c r="P172" s="1208"/>
      <c r="Q172" s="146"/>
      <c r="R172" s="146"/>
      <c r="S172" s="1208"/>
      <c r="T172" s="146"/>
      <c r="U172" s="146"/>
      <c r="V172" s="1208"/>
      <c r="W172" s="146"/>
      <c r="X172" s="1208">
        <f>SUM(G172:V174)</f>
        <v>0</v>
      </c>
      <c r="Y172" s="24"/>
      <c r="Z172" s="2"/>
      <c r="AA172" s="2"/>
      <c r="AB172" s="14"/>
    </row>
    <row r="173" spans="1:28" ht="15.75" x14ac:dyDescent="0.2">
      <c r="A173" s="1213" t="s">
        <v>312</v>
      </c>
      <c r="B173" s="1213"/>
      <c r="C173" s="19"/>
      <c r="D173" s="19"/>
      <c r="E173" s="146"/>
      <c r="F173" s="146"/>
      <c r="G173" s="1208"/>
      <c r="H173" s="146"/>
      <c r="I173" s="146"/>
      <c r="J173" s="1208"/>
      <c r="K173" s="146"/>
      <c r="L173" s="146"/>
      <c r="M173" s="1208"/>
      <c r="N173" s="146"/>
      <c r="O173" s="146"/>
      <c r="P173" s="1208"/>
      <c r="Q173" s="146"/>
      <c r="R173" s="146"/>
      <c r="S173" s="1208"/>
      <c r="T173" s="146"/>
      <c r="U173" s="146"/>
      <c r="V173" s="1208"/>
      <c r="W173" s="146"/>
      <c r="X173" s="1208"/>
      <c r="Y173" s="24"/>
      <c r="Z173" s="2"/>
      <c r="AA173" s="2"/>
      <c r="AB173" s="14"/>
    </row>
    <row r="174" spans="1:28" ht="15.75" x14ac:dyDescent="0.2">
      <c r="A174" s="1213" t="s">
        <v>315</v>
      </c>
      <c r="B174" s="1213"/>
      <c r="C174" s="19"/>
      <c r="D174" s="19"/>
      <c r="E174" s="146"/>
      <c r="F174" s="146"/>
      <c r="G174" s="1208"/>
      <c r="H174" s="146"/>
      <c r="I174" s="146"/>
      <c r="J174" s="1208"/>
      <c r="K174" s="146"/>
      <c r="L174" s="146"/>
      <c r="M174" s="1208"/>
      <c r="N174" s="146"/>
      <c r="O174" s="146"/>
      <c r="P174" s="1208"/>
      <c r="Q174" s="146"/>
      <c r="R174" s="146"/>
      <c r="S174" s="1208"/>
      <c r="T174" s="146"/>
      <c r="U174" s="146"/>
      <c r="V174" s="1208"/>
      <c r="W174" s="146"/>
      <c r="X174" s="1208"/>
      <c r="Y174" s="24"/>
      <c r="Z174" s="2"/>
      <c r="AA174" s="2"/>
      <c r="AB174" s="14"/>
    </row>
    <row r="175" spans="1:28" ht="15.75" x14ac:dyDescent="0.2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 x14ac:dyDescent="0.2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spans="1:28" ht="18" customHeight="1" x14ac:dyDescent="0.2"/>
    <row r="178" spans="1:28" ht="45.75" customHeight="1" x14ac:dyDescent="0.2">
      <c r="A178" s="1204" t="s">
        <v>357</v>
      </c>
      <c r="B178" s="1205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 x14ac:dyDescent="0.2">
      <c r="A179" s="1198" t="s">
        <v>271</v>
      </c>
      <c r="B179" s="1197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 x14ac:dyDescent="0.2">
      <c r="A180" s="1206" t="s">
        <v>272</v>
      </c>
      <c r="B180" s="1197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 x14ac:dyDescent="0.2">
      <c r="A181" s="1207" t="s">
        <v>287</v>
      </c>
      <c r="B181" s="1197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 x14ac:dyDescent="0.2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 x14ac:dyDescent="0.2">
      <c r="A183" s="1198" t="s">
        <v>290</v>
      </c>
      <c r="B183" s="1197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 x14ac:dyDescent="0.2">
      <c r="A184" s="1206" t="s">
        <v>291</v>
      </c>
      <c r="B184" s="1197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 x14ac:dyDescent="0.2">
      <c r="A185" s="1196" t="s">
        <v>292</v>
      </c>
      <c r="B185" s="1197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 x14ac:dyDescent="0.2">
      <c r="A186" s="1196" t="s">
        <v>299</v>
      </c>
      <c r="B186" s="1197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 x14ac:dyDescent="0.2">
      <c r="A187" s="1207" t="s">
        <v>302</v>
      </c>
      <c r="B187" s="1197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 x14ac:dyDescent="0.2">
      <c r="A188" s="1224" t="s">
        <v>364</v>
      </c>
      <c r="B188" s="1210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 x14ac:dyDescent="0.2">
      <c r="A189" s="1224" t="s">
        <v>362</v>
      </c>
      <c r="B189" s="1210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 x14ac:dyDescent="0.2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 x14ac:dyDescent="0.2">
      <c r="A191" s="1198" t="s">
        <v>303</v>
      </c>
      <c r="B191" s="1197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x14ac:dyDescent="0.2">
      <c r="A192" s="1216" t="s">
        <v>42</v>
      </c>
      <c r="B192" s="1217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 x14ac:dyDescent="0.25">
      <c r="A193" s="1211" t="s">
        <v>304</v>
      </c>
      <c r="B193" s="1212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 x14ac:dyDescent="0.2">
      <c r="A194" s="1213" t="s">
        <v>306</v>
      </c>
      <c r="B194" s="1213"/>
      <c r="C194" s="19"/>
      <c r="D194" s="19"/>
      <c r="E194" s="146"/>
      <c r="F194" s="146"/>
      <c r="G194" s="1208"/>
      <c r="H194" s="146"/>
      <c r="I194" s="146"/>
      <c r="J194" s="1208"/>
      <c r="K194" s="146"/>
      <c r="L194" s="146"/>
      <c r="M194" s="1208"/>
      <c r="N194" s="146"/>
      <c r="O194" s="146"/>
      <c r="P194" s="1208"/>
      <c r="Q194" s="146"/>
      <c r="R194" s="146"/>
      <c r="S194" s="1208"/>
      <c r="T194" s="146"/>
      <c r="U194" s="146"/>
      <c r="V194" s="1208"/>
      <c r="W194" s="146"/>
      <c r="X194" s="1208">
        <f>SUM(G194:V196)</f>
        <v>0</v>
      </c>
      <c r="Y194" s="24"/>
      <c r="Z194" s="2"/>
      <c r="AA194" s="2"/>
      <c r="AB194" s="14"/>
    </row>
    <row r="195" spans="1:28" ht="15.75" x14ac:dyDescent="0.2">
      <c r="A195" s="1213" t="s">
        <v>312</v>
      </c>
      <c r="B195" s="1213"/>
      <c r="C195" s="19"/>
      <c r="D195" s="19"/>
      <c r="E195" s="146"/>
      <c r="F195" s="146"/>
      <c r="G195" s="1208"/>
      <c r="H195" s="146"/>
      <c r="I195" s="146"/>
      <c r="J195" s="1208"/>
      <c r="K195" s="146"/>
      <c r="L195" s="146"/>
      <c r="M195" s="1208"/>
      <c r="N195" s="146"/>
      <c r="O195" s="146"/>
      <c r="P195" s="1208"/>
      <c r="Q195" s="146"/>
      <c r="R195" s="146"/>
      <c r="S195" s="1208"/>
      <c r="T195" s="146"/>
      <c r="U195" s="146"/>
      <c r="V195" s="1208"/>
      <c r="W195" s="146"/>
      <c r="X195" s="1208"/>
      <c r="Y195" s="24"/>
      <c r="Z195" s="2"/>
      <c r="AA195" s="2"/>
      <c r="AB195" s="14"/>
    </row>
    <row r="196" spans="1:28" ht="15.75" x14ac:dyDescent="0.2">
      <c r="A196" s="1213" t="s">
        <v>315</v>
      </c>
      <c r="B196" s="1213"/>
      <c r="C196" s="19"/>
      <c r="D196" s="19"/>
      <c r="E196" s="146"/>
      <c r="F196" s="146"/>
      <c r="G196" s="1208"/>
      <c r="H196" s="146"/>
      <c r="I196" s="146"/>
      <c r="J196" s="1208"/>
      <c r="K196" s="146"/>
      <c r="L196" s="146"/>
      <c r="M196" s="1208"/>
      <c r="N196" s="146"/>
      <c r="O196" s="146"/>
      <c r="P196" s="1208"/>
      <c r="Q196" s="146"/>
      <c r="R196" s="146"/>
      <c r="S196" s="1208"/>
      <c r="T196" s="146"/>
      <c r="U196" s="146"/>
      <c r="V196" s="1208"/>
      <c r="W196" s="146"/>
      <c r="X196" s="1208"/>
      <c r="Y196" s="24"/>
      <c r="Z196" s="2"/>
      <c r="AA196" s="2"/>
      <c r="AB196" s="14"/>
    </row>
  </sheetData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V172:V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81:B181"/>
    <mergeCell ref="A179:B179"/>
    <mergeCell ref="A180:B180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1:B161"/>
    <mergeCell ref="A162:B162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62:B62"/>
    <mergeCell ref="A60:B60"/>
    <mergeCell ref="A25:B25"/>
    <mergeCell ref="A6:B6"/>
    <mergeCell ref="A46:B46"/>
    <mergeCell ref="A47:B47"/>
    <mergeCell ref="A53:B53"/>
    <mergeCell ref="A61:B61"/>
    <mergeCell ref="AA2:AA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</mergeCells>
  <phoneticPr fontId="26" type="noConversion"/>
  <hyperlinks>
    <hyperlink ref="B125" r:id="rId1"/>
    <hyperlink ref="B126" r:id="rId2"/>
    <hyperlink ref="B127" r:id="rId3"/>
    <hyperlink ref="B128" r:id="rId4"/>
    <hyperlink ref="B129" r:id="rId5"/>
    <hyperlink ref="B130" r:id="rId6"/>
    <hyperlink ref="B131" r:id="rId7"/>
    <hyperlink ref="B132" r:id="rId8"/>
    <hyperlink ref="B133" r:id="rId9"/>
    <hyperlink ref="B134" r:id="rId10"/>
    <hyperlink ref="B135" r:id="rId11"/>
    <hyperlink ref="B136" r:id="rId12"/>
    <hyperlink ref="B137" r:id="rId13"/>
    <hyperlink ref="B138" r:id="rId14"/>
    <hyperlink ref="B111" r:id="rId15"/>
    <hyperlink ref="B112" r:id="rId16"/>
    <hyperlink ref="B113" r:id="rId17"/>
    <hyperlink ref="B116" r:id="rId18"/>
    <hyperlink ref="B117" r:id="rId19"/>
    <hyperlink ref="B118" r:id="rId20"/>
    <hyperlink ref="B119" r:id="rId21" display="Vállalati gazdálkodás támogatása SAP rendszerrel "/>
    <hyperlink ref="B147" r:id="rId22"/>
    <hyperlink ref="B115" r:id="rId23" display="Üzleti informatika                       "/>
    <hyperlink ref="B123" r:id="rId24"/>
    <hyperlink ref="B122" r:id="rId25"/>
    <hyperlink ref="B140" r:id="rId26" display="Költségelszámolás"/>
    <hyperlink ref="B103" r:id="rId27"/>
    <hyperlink ref="B141" r:id="rId28" display="LUDUS vállalati pénzügyi tervezési és döntési játé"/>
    <hyperlink ref="B142" r:id="rId29"/>
    <hyperlink ref="B143" r:id="rId30" display="Piacszabályozás-Fogyasztóvédelem "/>
  </hyperlinks>
  <pageMargins left="0.19685039370078741" right="0.19685039370078741" top="0.19685039370078741" bottom="0.19685039370078741" header="0.19685039370078741" footer="0.19685039370078741"/>
  <pageSetup scale="50" fitToHeight="0" orientation="landscape" r:id="rId31"/>
  <headerFooter alignWithMargins="0"/>
  <rowBreaks count="4" manualBreakCount="4">
    <brk id="44" max="16383" man="1"/>
    <brk id="81" max="16383" man="1"/>
    <brk id="119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Mintatanterv</vt:lpstr>
      <vt:lpstr>Új PSZ operatív tanterv</vt:lpstr>
      <vt:lpstr>Megjegyzések</vt:lpstr>
      <vt:lpstr>Eredeti</vt:lpstr>
      <vt:lpstr>Eredeti!Nyomtatási_cím</vt:lpstr>
      <vt:lpstr>'Új PSZ operatív tanterv'!Nyomtatási_cím</vt:lpstr>
      <vt:lpstr>Megjegyzések!Nyomtatási_terület</vt:lpstr>
      <vt:lpstr>Mintatanterv!Nyomtatási_terület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2012-07-10T14:39:54Z</cp:lastPrinted>
  <dcterms:created xsi:type="dcterms:W3CDTF">2006-03-16T06:37:00Z</dcterms:created>
  <dcterms:modified xsi:type="dcterms:W3CDTF">2020-01-08T09:19:16Z</dcterms:modified>
</cp:coreProperties>
</file>