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'Megjegyzések'!$A$1:$A$36</definedName>
    <definedName name="_xlnm.Print_Area" localSheetId="0">'PSZ operatív tanterv '!$A$1:$Z$113</definedName>
  </definedNames>
  <calcPr fullCalcOnLoad="1"/>
</workbook>
</file>

<file path=xl/sharedStrings.xml><?xml version="1.0" encoding="utf-8"?>
<sst xmlns="http://schemas.openxmlformats.org/spreadsheetml/2006/main" count="2302" uniqueCount="554">
  <si>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</si>
  <si>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</si>
  <si>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</si>
  <si>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</si>
  <si>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</si>
  <si>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</si>
  <si>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</si>
  <si>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</si>
  <si>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</si>
  <si>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</si>
  <si>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</si>
  <si>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</si>
  <si>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</si>
  <si>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</si>
  <si>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</si>
  <si>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</si>
  <si>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</si>
  <si>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</si>
  <si>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</si>
  <si>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</si>
  <si>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</si>
  <si>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</si>
  <si>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</si>
  <si>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</si>
  <si>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</si>
  <si>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</si>
  <si>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</si>
  <si>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</si>
  <si>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</si>
  <si>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</si>
  <si>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</si>
  <si>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</si>
  <si>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</si>
  <si>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</si>
  <si>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</si>
  <si>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</si>
  <si>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</si>
  <si>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</si>
  <si>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</si>
  <si>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</si>
  <si>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</si>
  <si>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</si>
  <si>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</si>
  <si>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</si>
  <si>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</si>
  <si>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</si>
  <si>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</si>
  <si>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</si>
  <si>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</si>
  <si>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</si>
  <si>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</si>
  <si>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</si>
  <si>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</si>
  <si>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</si>
  <si>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</si>
  <si>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</si>
  <si>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</si>
  <si>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</si>
  <si>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</si>
  <si>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</si>
  <si>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</si>
  <si>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</si>
  <si>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</si>
  <si>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</si>
  <si>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</si>
  <si>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</si>
  <si>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</si>
  <si>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</si>
  <si>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</si>
  <si>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</si>
  <si>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</si>
  <si>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</si>
  <si>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</si>
  <si>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</si>
  <si>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</si>
  <si>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</si>
  <si>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</si>
  <si>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</si>
  <si>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</si>
  <si>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</si>
  <si>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</si>
  <si>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</si>
  <si>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</si>
  <si>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</si>
  <si>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</si>
  <si>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</si>
  <si>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</si>
  <si>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</si>
  <si>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</si>
  <si>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</si>
  <si>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</si>
  <si>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</si>
  <si>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</si>
  <si>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</si>
  <si>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</si>
  <si>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</si>
  <si>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</si>
  <si>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</si>
  <si>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</si>
  <si>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</si>
  <si>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</si>
  <si>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</si>
  <si>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</si>
  <si>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</si>
  <si>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</si>
  <si>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</si>
  <si>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</si>
  <si>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</si>
  <si>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</si>
  <si>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</si>
  <si>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</si>
  <si>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</si>
  <si>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</si>
  <si>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</si>
  <si>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</si>
  <si>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</si>
  <si>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</si>
  <si>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</si>
  <si>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</si>
  <si>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</si>
  <si>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</si>
  <si>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</si>
  <si>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</si>
  <si>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</si>
  <si>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</si>
  <si>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</si>
  <si>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</si>
  <si>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</si>
  <si>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</si>
  <si>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</si>
  <si>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</si>
  <si>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</si>
  <si>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</si>
  <si>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</si>
  <si>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</si>
  <si>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</si>
  <si>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</si>
  <si>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</si>
  <si>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</si>
  <si>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</si>
  <si>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</si>
  <si>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</si>
  <si>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</si>
  <si>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</si>
  <si>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</si>
  <si>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</si>
  <si>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</si>
  <si>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</si>
  <si>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</si>
  <si>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</si>
  <si>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</si>
  <si>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</si>
  <si>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</si>
  <si>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</si>
  <si>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</si>
  <si>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</si>
  <si>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</si>
  <si>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</si>
  <si>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</si>
  <si>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</si>
  <si>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</si>
  <si>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</si>
  <si>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</si>
  <si>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</si>
  <si>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</si>
  <si>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</si>
  <si>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</si>
  <si>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</si>
  <si>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</si>
  <si>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</si>
  <si>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</si>
  <si>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</si>
  <si>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</si>
  <si>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</si>
  <si>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</si>
  <si>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</si>
  <si>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</si>
  <si>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</si>
  <si>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</si>
  <si>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</si>
  <si>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</si>
  <si>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</si>
  <si>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</si>
  <si>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</si>
  <si>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</si>
  <si>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</si>
  <si>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</si>
  <si>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</si>
  <si>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</si>
  <si>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</si>
  <si>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</si>
  <si>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</si>
  <si>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</si>
  <si>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</si>
  <si>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</si>
  <si>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</si>
  <si>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</si>
  <si>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</si>
  <si>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</si>
  <si>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</si>
  <si>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</si>
  <si>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</si>
  <si>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</si>
  <si>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</si>
  <si>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</si>
  <si>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</si>
  <si>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</si>
  <si>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</si>
  <si>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</si>
  <si>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</si>
  <si>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</si>
  <si>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</si>
  <si>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</si>
  <si>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</si>
  <si>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</si>
  <si>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</si>
  <si>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</si>
  <si>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</si>
  <si>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</si>
  <si>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</si>
  <si>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</si>
  <si>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</si>
  <si>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</si>
  <si>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</si>
  <si>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</si>
  <si>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</si>
  <si>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</si>
  <si>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</si>
  <si>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</si>
  <si>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</si>
  <si>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</si>
  <si>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</si>
  <si>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</si>
  <si>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</si>
  <si>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</si>
  <si>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</si>
  <si>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</si>
  <si>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</si>
  <si>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</si>
  <si>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</si>
  <si>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</si>
  <si>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</si>
  <si>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</si>
  <si>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</si>
  <si>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</si>
  <si>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</si>
  <si>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</si>
  <si>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</si>
  <si>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</si>
  <si>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</si>
  <si>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</si>
  <si>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</si>
  <si>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</si>
  <si>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</si>
  <si>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</si>
  <si>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</si>
  <si>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</si>
  <si>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</si>
  <si>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</si>
  <si>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</si>
  <si>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</si>
  <si>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</si>
  <si>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</si>
  <si>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</si>
  <si>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</si>
  <si>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</si>
  <si>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</si>
  <si>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</si>
  <si>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</si>
  <si>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</si>
  <si>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</si>
  <si>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</si>
  <si>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</si>
  <si>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</si>
  <si>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</si>
  <si>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</si>
  <si>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</si>
  <si>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</si>
  <si>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</si>
  <si>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</si>
  <si>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</si>
  <si>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</si>
  <si>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</si>
  <si>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</si>
  <si>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</si>
  <si>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</si>
  <si>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</si>
  <si>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</si>
  <si>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</si>
  <si>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</si>
  <si>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</si>
  <si>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</si>
  <si>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</si>
  <si>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</si>
  <si>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</si>
  <si>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</si>
  <si>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</si>
  <si>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</si>
  <si>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</si>
  <si>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</si>
  <si>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</si>
  <si>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</si>
  <si>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</si>
  <si>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</si>
  <si>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</si>
  <si>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</si>
  <si>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</si>
  <si>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</si>
  <si>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</si>
  <si>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</si>
  <si>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</si>
  <si>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</si>
  <si>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</si>
  <si>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</si>
  <si>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</si>
  <si>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</si>
  <si>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</si>
  <si>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</si>
  <si>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</si>
  <si>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</si>
  <si>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</si>
  <si>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</si>
  <si>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</si>
  <si>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</si>
  <si>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</si>
  <si>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</si>
  <si>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</si>
  <si>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</si>
  <si>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</si>
  <si>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</si>
  <si>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</si>
  <si>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</si>
  <si>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</si>
  <si>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</si>
  <si>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</si>
  <si>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</si>
  <si>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</si>
  <si>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</si>
  <si>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</si>
  <si>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</si>
  <si>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</si>
  <si>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</si>
  <si>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</si>
  <si>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</si>
  <si>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</si>
  <si>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</si>
  <si>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</si>
  <si>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</si>
  <si>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</si>
  <si>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</si>
  <si>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</si>
  <si>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</si>
  <si>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</si>
  <si>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</si>
  <si>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</si>
  <si>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</si>
  <si>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</si>
  <si>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</si>
  <si>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</si>
  <si>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</si>
  <si>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</si>
  <si>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</si>
  <si>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</si>
  <si>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</si>
  <si>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</si>
  <si>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</si>
  <si>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</si>
  <si>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</si>
  <si>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</si>
  <si>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</si>
  <si>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</si>
  <si>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</si>
  <si>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</si>
  <si>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</si>
  <si>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</si>
  <si>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</si>
  <si>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</si>
  <si>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</si>
  <si>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</si>
  <si>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</si>
  <si>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</si>
  <si>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</si>
  <si>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</si>
  <si>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</si>
  <si>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</si>
  <si>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</si>
  <si>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</si>
  <si>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</si>
  <si>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</si>
  <si>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</si>
  <si>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</si>
  <si>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</si>
  <si>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</si>
  <si>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</si>
  <si>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</si>
  <si>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</si>
  <si>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</si>
  <si>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</si>
  <si>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</si>
  <si>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</si>
  <si>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</si>
  <si>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</si>
  <si>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Az Európai Uniós Belső Piac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</si>
  <si>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</si>
  <si>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</si>
  <si>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</si>
  <si>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</si>
  <si>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</si>
  <si>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</si>
  <si>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</si>
  <si>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</si>
  <si>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A pénzügyek gazdasági joga</t>
  </si>
  <si>
    <t>Információrendszerek</t>
  </si>
  <si>
    <t>2JO11NAK07B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</si>
  <si>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</si>
  <si>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</si>
  <si>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</si>
  <si>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</si>
  <si>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</si>
  <si>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</si>
  <si>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</si>
  <si>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</si>
  <si>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</si>
  <si>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</si>
  <si>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</si>
  <si>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</si>
  <si>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</si>
  <si>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</si>
  <si>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</si>
  <si>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</si>
  <si>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</si>
  <si>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</si>
  <si>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</si>
  <si>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Vezetői számvitel</t>
  </si>
  <si>
    <t>Bankismeretek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</si>
  <si>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</si>
  <si>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</si>
  <si>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</si>
  <si>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</si>
  <si>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</si>
  <si>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</si>
  <si>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</si>
  <si>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</si>
  <si>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</si>
  <si>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</si>
  <si>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</si>
  <si>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</si>
  <si>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</si>
  <si>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r>
      <t xml:space="preserve">4MA12NAK01B </t>
    </r>
    <r>
      <rPr>
        <sz val="9"/>
        <rFont val="Arial"/>
        <family val="2"/>
      </rPr>
      <t>(csak PSZ szakon ezen a kódon)</t>
    </r>
  </si>
  <si>
    <r>
      <t xml:space="preserve">4MA12NAK08B </t>
    </r>
    <r>
      <rPr>
        <sz val="9"/>
        <rFont val="Arial"/>
        <family val="2"/>
      </rPr>
      <t>(csak PSZ szakon ezen a kódon)</t>
    </r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</si>
  <si>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</si>
  <si>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</si>
  <si>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</si>
  <si>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</si>
  <si>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</si>
  <si>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</si>
  <si>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Varga Erzsébet</t>
  </si>
  <si>
    <t>x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</si>
  <si>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</si>
  <si>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</si>
  <si>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</si>
  <si>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</si>
  <si>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</si>
  <si>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</si>
  <si>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</si>
  <si>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</si>
  <si>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</si>
  <si>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</si>
  <si>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</si>
  <si>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Ismerkedés az árfolyamokkal (IMP-SPM)</t>
  </si>
  <si>
    <t>2BE52NAK05B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</si>
  <si>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</si>
  <si>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</si>
  <si>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</si>
  <si>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</si>
  <si>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</si>
  <si>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</si>
  <si>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</si>
  <si>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</si>
  <si>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</si>
  <si>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</si>
  <si>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</si>
  <si>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</si>
  <si>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</si>
  <si>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r>
      <t>Vállalati üzleti tervezés</t>
    </r>
    <r>
      <rPr>
        <u val="single"/>
        <vertAlign val="superscript"/>
        <sz val="10"/>
        <color indexed="12"/>
        <rFont val="Arial"/>
        <family val="2"/>
      </rPr>
      <t>6</t>
    </r>
  </si>
  <si>
    <t>Pénzügyi esettanulmányok</t>
  </si>
  <si>
    <r>
      <t>6</t>
    </r>
    <r>
      <rPr>
        <sz val="10"/>
        <rFont val="Arial"/>
        <family val="2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</si>
  <si>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</si>
  <si>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</si>
  <si>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</si>
  <si>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2SA53NAK01B
+
SA53NCK04B</t>
  </si>
  <si>
    <t>Számvitel alapjai
+
Vezetői számvitel</t>
  </si>
  <si>
    <t>2SA53NAK04B</t>
  </si>
  <si>
    <t>Kengyel Ákos</t>
  </si>
  <si>
    <t>Nemzetközi tanulmányok Intézet</t>
  </si>
  <si>
    <t>Racskó Péter</t>
  </si>
  <si>
    <t>Solymosi Tamás</t>
  </si>
  <si>
    <t>Gazdasági Jogi Tanszék</t>
  </si>
  <si>
    <t>Walter György</t>
  </si>
  <si>
    <t>Befektetések és Vállalati Pénzügy Tsz. -DSG</t>
  </si>
  <si>
    <t>Matyusz Zsolt</t>
  </si>
  <si>
    <t>Marjainé Szerényi Zsuzsanna</t>
  </si>
  <si>
    <t>7NK40NGK89B</t>
  </si>
  <si>
    <t>Makara Tamás</t>
  </si>
  <si>
    <t>Váradi Kata</t>
  </si>
  <si>
    <t>Vladár Csaba</t>
  </si>
  <si>
    <t>Kazainé Ónodi Annamária</t>
  </si>
  <si>
    <t>2BE52NAK04B</t>
  </si>
  <si>
    <t>Vállalati pénzügyek (IMP-SPM)</t>
  </si>
  <si>
    <t>2BE52NAK01B vagy 2BE52NAK04B vagy 2BE52NAK08B</t>
  </si>
  <si>
    <t>Vállalati pénzügyek vagy Vállalati pénzügyek (IMP-SPM) vagy Vállalati pénzügyek (IMP-SKM)</t>
  </si>
  <si>
    <t>2SZ31NAK02B</t>
  </si>
  <si>
    <t>Informatika I.</t>
  </si>
  <si>
    <t>Intézményi Közgazdaságtan</t>
  </si>
  <si>
    <t>Hámori Balázs</t>
  </si>
  <si>
    <t>Összehasonlító Gazdaságtan Tanszék</t>
  </si>
  <si>
    <t>Lakatos László Péter</t>
  </si>
  <si>
    <t>Zsóka Ágnes</t>
  </si>
  <si>
    <t>Környezetgazdaságtani és Technológiai Tsz.-DSG</t>
  </si>
  <si>
    <r>
      <t xml:space="preserve">Betriebswirtschaftliche Entscheidungstheorie </t>
    </r>
    <r>
      <rPr>
        <u val="single"/>
        <vertAlign val="superscript"/>
        <sz val="9"/>
        <color indexed="12"/>
        <rFont val="Arial"/>
        <family val="2"/>
      </rPr>
      <t xml:space="preserve"> 1</t>
    </r>
  </si>
  <si>
    <t>(4)</t>
  </si>
  <si>
    <t>Dobos Imre, Robert Obermaier</t>
  </si>
  <si>
    <t>Logisztika és ellátási lánc menedzsment tanszék-DSG</t>
  </si>
  <si>
    <t>Döntési technikák - Betriebswirtschaftliche Entscheidungstheorie</t>
  </si>
  <si>
    <t>2SZ53NDK10B</t>
  </si>
  <si>
    <t>4OG33NAV27B</t>
  </si>
  <si>
    <t>Gazdaságföldrajz, Geoökönómia és Fenntartható Fejlődés</t>
  </si>
  <si>
    <t>Kiss Csaba</t>
  </si>
  <si>
    <t>Czoboly Gergely</t>
  </si>
  <si>
    <t>Metzinger Péter</t>
  </si>
  <si>
    <t>Bán Dániel</t>
  </si>
  <si>
    <t>Reizingerné Ducsai Anita</t>
  </si>
  <si>
    <t>Kovács Dániel Máté</t>
  </si>
  <si>
    <t>dr. Veit József</t>
  </si>
  <si>
    <t>Pénzügy és számvitel szak 2016/2017. operatív tanterve</t>
  </si>
  <si>
    <t>Török Gábor</t>
  </si>
  <si>
    <t>2BE52NAV02B</t>
  </si>
  <si>
    <t>2SA53NAK01B
+ 2SA53NCK04B</t>
  </si>
  <si>
    <t>Számvitel alapjai + Pénzügyi számvitel I.</t>
  </si>
  <si>
    <t xml:space="preserve">I. évfolyam </t>
  </si>
  <si>
    <t xml:space="preserve">II. évfolyam </t>
  </si>
  <si>
    <t>Kötelezően választható tárgyak összesen (PÉNZÜGY SPECIALIZÁCIÓ ESETÉN)</t>
  </si>
  <si>
    <t>Kötelezően választható tárgyak összesen (SZÁMVITEL SPECIALIZÁCIÓ ESETÉN)</t>
  </si>
  <si>
    <t>Kötelezően választható szakmai tárgyak PÉNZÜGY SPECIALIZÁCIÓ</t>
  </si>
  <si>
    <t>Kötelezően választható szakmai tárgyak SZÁMVITEL SPECIALIZÁCIÓ</t>
  </si>
  <si>
    <t>Pénzügy specializáció</t>
  </si>
  <si>
    <t>Számvitel specializáció</t>
  </si>
  <si>
    <t>Specializációválasztáshoz szükséges tárgyak (az összes kötelező tárgy mellett)</t>
  </si>
  <si>
    <t>Specializációválasztáskor a számvitel specializációra kerülés feltételéül a következõ négy tárgy teljesítését írjuk elõ:</t>
  </si>
  <si>
    <t>x - Pénzügy specializáció</t>
  </si>
  <si>
    <t>PÉNZÜGY SPECIALIZÁCIÓ</t>
  </si>
  <si>
    <t>SZÁMVITEL SPECIALIZÁCIÓ</t>
  </si>
  <si>
    <t>Szabó Lajos</t>
  </si>
  <si>
    <t>4MA23NAK34B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</si>
</sst>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u val="single"/>
      <vertAlign val="superscript"/>
      <sz val="10"/>
      <color indexed="17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vertAlign val="superscript"/>
      <sz val="9"/>
      <color indexed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2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22" fillId="3" borderId="0" applyNumberFormat="0" applyBorder="0" applyAlignment="0" applyProtection="0"/>
    <xf numFmtId="0" fontId="62" fillId="30" borderId="1" applyNumberFormat="0" applyAlignment="0" applyProtection="0"/>
    <xf numFmtId="0" fontId="24" fillId="31" borderId="2" applyNumberFormat="0" applyAlignment="0" applyProtection="0"/>
    <xf numFmtId="0" fontId="15" fillId="32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3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10" fillId="9" borderId="2" applyNumberFormat="0" applyAlignment="0" applyProtection="0"/>
    <xf numFmtId="0" fontId="0" fillId="34" borderId="12" applyNumberFormat="0" applyFont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13" applyNumberFormat="0" applyAlignment="0" applyProtection="0"/>
    <xf numFmtId="0" fontId="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5" applyNumberFormat="0" applyFont="0" applyAlignment="0" applyProtection="0"/>
    <xf numFmtId="0" fontId="19" fillId="31" borderId="16" applyNumberFormat="0" applyAlignment="0" applyProtection="0"/>
    <xf numFmtId="0" fontId="7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6" fillId="42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163">
    <xf numFmtId="0" fontId="0" fillId="0" borderId="0" xfId="0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31" fillId="31" borderId="32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 vertical="center"/>
    </xf>
    <xf numFmtId="0" fontId="31" fillId="31" borderId="35" xfId="0" applyFont="1" applyFill="1" applyBorder="1" applyAlignment="1">
      <alignment horizontal="center" vertical="center"/>
    </xf>
    <xf numFmtId="0" fontId="31" fillId="31" borderId="36" xfId="0" applyFont="1" applyFill="1" applyBorder="1" applyAlignment="1">
      <alignment horizontal="center" vertical="center"/>
    </xf>
    <xf numFmtId="0" fontId="32" fillId="31" borderId="37" xfId="0" applyFont="1" applyFill="1" applyBorder="1" applyAlignment="1">
      <alignment horizontal="left" vertical="center" wrapText="1"/>
    </xf>
    <xf numFmtId="0" fontId="32" fillId="47" borderId="38" xfId="0" applyFont="1" applyFill="1" applyBorder="1" applyAlignment="1">
      <alignment horizontal="center" vertical="center"/>
    </xf>
    <xf numFmtId="0" fontId="32" fillId="47" borderId="39" xfId="0" applyFont="1" applyFill="1" applyBorder="1" applyAlignment="1">
      <alignment horizontal="center" vertical="center"/>
    </xf>
    <xf numFmtId="0" fontId="32" fillId="47" borderId="40" xfId="0" applyFont="1" applyFill="1" applyBorder="1" applyAlignment="1">
      <alignment horizontal="center" vertical="center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/>
    </xf>
    <xf numFmtId="0" fontId="28" fillId="31" borderId="4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9" fontId="28" fillId="31" borderId="19" xfId="0" applyNumberFormat="1" applyFont="1" applyFill="1" applyBorder="1" applyAlignment="1">
      <alignment horizontal="center" vertical="center"/>
    </xf>
    <xf numFmtId="49" fontId="28" fillId="31" borderId="52" xfId="0" applyNumberFormat="1" applyFont="1" applyFill="1" applyBorder="1" applyAlignment="1">
      <alignment horizontal="center" vertical="center"/>
    </xf>
    <xf numFmtId="0" fontId="28" fillId="31" borderId="19" xfId="0" applyNumberFormat="1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28" fillId="31" borderId="2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3" fillId="23" borderId="38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2" fillId="23" borderId="38" xfId="0" applyFont="1" applyFill="1" applyBorder="1" applyAlignment="1">
      <alignment horizontal="center" vertical="center"/>
    </xf>
    <xf numFmtId="0" fontId="32" fillId="23" borderId="40" xfId="0" applyFont="1" applyFill="1" applyBorder="1" applyAlignment="1">
      <alignment horizontal="center" vertical="center"/>
    </xf>
    <xf numFmtId="0" fontId="32" fillId="23" borderId="43" xfId="0" applyFont="1" applyFill="1" applyBorder="1" applyAlignment="1">
      <alignment horizontal="center" vertical="center"/>
    </xf>
    <xf numFmtId="0" fontId="32" fillId="23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48" borderId="54" xfId="0" applyFont="1" applyFill="1" applyBorder="1" applyAlignment="1">
      <alignment vertical="center"/>
    </xf>
    <xf numFmtId="0" fontId="0" fillId="48" borderId="0" xfId="0" applyFill="1" applyBorder="1" applyAlignment="1">
      <alignment vertical="center" wrapText="1"/>
    </xf>
    <xf numFmtId="0" fontId="0" fillId="48" borderId="0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28" fillId="48" borderId="0" xfId="0" applyFont="1" applyFill="1" applyBorder="1" applyAlignment="1">
      <alignment horizontal="center" vertical="center"/>
    </xf>
    <xf numFmtId="0" fontId="28" fillId="48" borderId="55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1" fillId="31" borderId="38" xfId="0" applyFont="1" applyFill="1" applyBorder="1" applyAlignment="1">
      <alignment horizontal="center" vertical="center"/>
    </xf>
    <xf numFmtId="0" fontId="31" fillId="31" borderId="39" xfId="0" applyFont="1" applyFill="1" applyBorder="1" applyAlignment="1">
      <alignment horizontal="center" vertical="center"/>
    </xf>
    <xf numFmtId="0" fontId="31" fillId="31" borderId="40" xfId="0" applyFont="1" applyFill="1" applyBorder="1" applyAlignment="1">
      <alignment horizontal="center" vertical="center"/>
    </xf>
    <xf numFmtId="0" fontId="31" fillId="31" borderId="41" xfId="0" applyFont="1" applyFill="1" applyBorder="1" applyAlignment="1">
      <alignment horizontal="center" vertical="center"/>
    </xf>
    <xf numFmtId="0" fontId="31" fillId="31" borderId="56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8" fillId="31" borderId="59" xfId="0" applyFont="1" applyFill="1" applyBorder="1" applyAlignment="1">
      <alignment horizontal="center" vertical="center"/>
    </xf>
    <xf numFmtId="0" fontId="28" fillId="31" borderId="58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5" fillId="48" borderId="0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31" borderId="19" xfId="0" applyFont="1" applyFill="1" applyBorder="1" applyAlignment="1">
      <alignment horizontal="center"/>
    </xf>
    <xf numFmtId="0" fontId="32" fillId="23" borderId="56" xfId="0" applyFont="1" applyFill="1" applyBorder="1" applyAlignment="1">
      <alignment horizontal="center" vertical="center"/>
    </xf>
    <xf numFmtId="0" fontId="35" fillId="48" borderId="54" xfId="0" applyFont="1" applyFill="1" applyBorder="1" applyAlignment="1">
      <alignment/>
    </xf>
    <xf numFmtId="0" fontId="35" fillId="48" borderId="0" xfId="0" applyFont="1" applyFill="1" applyBorder="1" applyAlignment="1">
      <alignment horizontal="center"/>
    </xf>
    <xf numFmtId="0" fontId="35" fillId="48" borderId="54" xfId="0" applyFont="1" applyFill="1" applyBorder="1" applyAlignment="1">
      <alignment horizontal="center"/>
    </xf>
    <xf numFmtId="0" fontId="35" fillId="48" borderId="55" xfId="0" applyFont="1" applyFill="1" applyBorder="1" applyAlignment="1">
      <alignment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31" borderId="21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32" fillId="31" borderId="40" xfId="0" applyFont="1" applyFill="1" applyBorder="1" applyAlignment="1">
      <alignment horizontal="center" vertical="center"/>
    </xf>
    <xf numFmtId="0" fontId="32" fillId="31" borderId="39" xfId="0" applyFont="1" applyFill="1" applyBorder="1" applyAlignment="1">
      <alignment horizontal="center" vertical="center"/>
    </xf>
    <xf numFmtId="0" fontId="32" fillId="31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31" borderId="23" xfId="0" applyFont="1" applyFill="1" applyBorder="1" applyAlignment="1">
      <alignment horizontal="center" vertical="center"/>
    </xf>
    <xf numFmtId="0" fontId="28" fillId="31" borderId="63" xfId="0" applyFont="1" applyFill="1" applyBorder="1" applyAlignment="1">
      <alignment horizontal="center" vertical="center"/>
    </xf>
    <xf numFmtId="0" fontId="28" fillId="31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8" fillId="31" borderId="66" xfId="0" applyFont="1" applyFill="1" applyBorder="1" applyAlignment="1">
      <alignment horizontal="center" vertical="center"/>
    </xf>
    <xf numFmtId="0" fontId="28" fillId="31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8" fillId="31" borderId="68" xfId="0" applyFont="1" applyFill="1" applyBorder="1" applyAlignment="1">
      <alignment horizontal="center" vertical="center"/>
    </xf>
    <xf numFmtId="0" fontId="31" fillId="31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45" xfId="76" applyFont="1" applyFill="1" applyBorder="1" applyAlignment="1" applyProtection="1">
      <alignment horizontal="left" vertical="center" wrapText="1"/>
      <protection/>
    </xf>
    <xf numFmtId="0" fontId="4" fillId="3" borderId="21" xfId="76" applyFont="1" applyFill="1" applyBorder="1" applyAlignment="1" applyProtection="1">
      <alignment horizontal="left" vertical="center" wrapText="1"/>
      <protection/>
    </xf>
    <xf numFmtId="0" fontId="4" fillId="3" borderId="58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wrapText="1"/>
    </xf>
    <xf numFmtId="0" fontId="4" fillId="3" borderId="21" xfId="0" applyFont="1" applyFill="1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36" fillId="3" borderId="21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vertical="center"/>
    </xf>
    <xf numFmtId="0" fontId="28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/>
    </xf>
    <xf numFmtId="0" fontId="1" fillId="4" borderId="19" xfId="78" applyFont="1" applyFill="1" applyBorder="1" applyAlignment="1" applyProtection="1">
      <alignment vertical="center" wrapText="1"/>
      <protection/>
    </xf>
    <xf numFmtId="0" fontId="1" fillId="4" borderId="24" xfId="78" applyFont="1" applyFill="1" applyBorder="1" applyAlignment="1" applyProtection="1">
      <alignment vertical="center" wrapText="1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 wrapText="1"/>
    </xf>
    <xf numFmtId="0" fontId="36" fillId="49" borderId="67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4" borderId="19" xfId="0" applyFont="1" applyFill="1" applyBorder="1" applyAlignment="1">
      <alignment vertical="center" wrapText="1"/>
    </xf>
    <xf numFmtId="0" fontId="32" fillId="50" borderId="4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vertical="center"/>
    </xf>
    <xf numFmtId="0" fontId="0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vertical="center"/>
    </xf>
    <xf numFmtId="0" fontId="29" fillId="31" borderId="52" xfId="0" applyFont="1" applyFill="1" applyBorder="1" applyAlignment="1">
      <alignment horizontal="center" vertical="center"/>
    </xf>
    <xf numFmtId="0" fontId="6" fillId="50" borderId="20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35" fillId="48" borderId="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8" fillId="31" borderId="69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48" borderId="55" xfId="0" applyFont="1" applyFill="1" applyBorder="1" applyAlignment="1">
      <alignment/>
    </xf>
    <xf numFmtId="0" fontId="28" fillId="31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wrapText="1"/>
    </xf>
    <xf numFmtId="0" fontId="28" fillId="31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36" fillId="3" borderId="21" xfId="76" applyFont="1" applyFill="1" applyBorder="1" applyAlignment="1" applyProtection="1">
      <alignment vertical="center" wrapText="1"/>
      <protection/>
    </xf>
    <xf numFmtId="0" fontId="1" fillId="3" borderId="21" xfId="76" applyFont="1" applyFill="1" applyBorder="1" applyAlignment="1" applyProtection="1">
      <alignment vertical="center" wrapText="1"/>
      <protection/>
    </xf>
    <xf numFmtId="0" fontId="1" fillId="49" borderId="21" xfId="76" applyFont="1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63" xfId="76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31" borderId="7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/>
    </xf>
    <xf numFmtId="0" fontId="39" fillId="4" borderId="19" xfId="78" applyFont="1" applyFill="1" applyBorder="1" applyAlignment="1" applyProtection="1">
      <alignment vertical="center" wrapText="1"/>
      <protection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31" borderId="23" xfId="0" applyFont="1" applyFill="1" applyBorder="1" applyAlignment="1">
      <alignment horizontal="center" vertical="center"/>
    </xf>
    <xf numFmtId="0" fontId="29" fillId="31" borderId="63" xfId="0" applyFont="1" applyFill="1" applyBorder="1" applyAlignment="1">
      <alignment horizontal="center" vertical="center"/>
    </xf>
    <xf numFmtId="0" fontId="29" fillId="31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9" fillId="31" borderId="6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left" vertical="center" shrinkToFit="1"/>
    </xf>
    <xf numFmtId="0" fontId="7" fillId="4" borderId="63" xfId="0" applyFont="1" applyFill="1" applyBorder="1" applyAlignment="1">
      <alignment/>
    </xf>
    <xf numFmtId="0" fontId="39" fillId="4" borderId="24" xfId="78" applyFont="1" applyFill="1" applyBorder="1" applyAlignment="1" applyProtection="1">
      <alignment vertical="center" wrapText="1"/>
      <protection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9" fillId="31" borderId="25" xfId="0" applyFont="1" applyFill="1" applyBorder="1" applyAlignment="1">
      <alignment horizontal="center" vertical="center"/>
    </xf>
    <xf numFmtId="0" fontId="29" fillId="31" borderId="67" xfId="0" applyFont="1" applyFill="1" applyBorder="1" applyAlignment="1">
      <alignment horizontal="center" vertical="center"/>
    </xf>
    <xf numFmtId="0" fontId="29" fillId="31" borderId="2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31" borderId="6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32" fillId="50" borderId="38" xfId="0" applyFont="1" applyFill="1" applyBorder="1" applyAlignment="1">
      <alignment horizontal="center" vertical="center"/>
    </xf>
    <xf numFmtId="0" fontId="4" fillId="50" borderId="57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horizontal="center" vertical="center"/>
    </xf>
    <xf numFmtId="0" fontId="28" fillId="50" borderId="50" xfId="0" applyFont="1" applyFill="1" applyBorder="1" applyAlignment="1">
      <alignment horizontal="center" vertical="center"/>
    </xf>
    <xf numFmtId="0" fontId="33" fillId="23" borderId="79" xfId="0" applyFont="1" applyFill="1" applyBorder="1" applyAlignment="1">
      <alignment horizontal="center" vertical="center"/>
    </xf>
    <xf numFmtId="0" fontId="33" fillId="23" borderId="80" xfId="0" applyFont="1" applyFill="1" applyBorder="1" applyAlignment="1">
      <alignment horizontal="center" vertical="center"/>
    </xf>
    <xf numFmtId="0" fontId="32" fillId="23" borderId="79" xfId="0" applyFont="1" applyFill="1" applyBorder="1" applyAlignment="1">
      <alignment horizontal="center" vertical="center"/>
    </xf>
    <xf numFmtId="0" fontId="32" fillId="23" borderId="81" xfId="0" applyFont="1" applyFill="1" applyBorder="1" applyAlignment="1">
      <alignment horizontal="center" vertical="center"/>
    </xf>
    <xf numFmtId="0" fontId="32" fillId="23" borderId="80" xfId="0" applyFont="1" applyFill="1" applyBorder="1" applyAlignment="1">
      <alignment horizontal="center" vertical="center"/>
    </xf>
    <xf numFmtId="0" fontId="32" fillId="23" borderId="82" xfId="0" applyFont="1" applyFill="1" applyBorder="1" applyAlignment="1">
      <alignment horizontal="center" vertical="center"/>
    </xf>
    <xf numFmtId="0" fontId="34" fillId="23" borderId="83" xfId="0" applyFont="1" applyFill="1" applyBorder="1" applyAlignment="1">
      <alignment horizontal="center" vertical="center"/>
    </xf>
    <xf numFmtId="0" fontId="32" fillId="23" borderId="84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50" borderId="82" xfId="0" applyFont="1" applyFill="1" applyBorder="1" applyAlignment="1">
      <alignment horizontal="center" vertical="center"/>
    </xf>
    <xf numFmtId="0" fontId="28" fillId="23" borderId="85" xfId="0" applyFont="1" applyFill="1" applyBorder="1" applyAlignment="1">
      <alignment horizontal="left" vertical="center" shrinkToFit="1"/>
    </xf>
    <xf numFmtId="0" fontId="28" fillId="23" borderId="8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4" borderId="52" xfId="0" applyFont="1" applyFill="1" applyBorder="1" applyAlignment="1">
      <alignment vertical="center"/>
    </xf>
    <xf numFmtId="0" fontId="0" fillId="50" borderId="52" xfId="0" applyFont="1" applyFill="1" applyBorder="1" applyAlignment="1">
      <alignment vertical="center"/>
    </xf>
    <xf numFmtId="0" fontId="7" fillId="50" borderId="52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0" fillId="3" borderId="49" xfId="76" applyFont="1" applyFill="1" applyBorder="1" applyAlignment="1" applyProtection="1">
      <alignment horizontal="left" vertical="center" wrapText="1"/>
      <protection/>
    </xf>
    <xf numFmtId="0" fontId="0" fillId="3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0" fillId="50" borderId="52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7" fillId="5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 wrapText="1"/>
    </xf>
    <xf numFmtId="0" fontId="0" fillId="0" borderId="52" xfId="0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4" borderId="20" xfId="0" applyFont="1" applyFill="1" applyBorder="1" applyAlignment="1">
      <alignment horizontal="left" vertical="center" shrinkToFit="1"/>
    </xf>
    <xf numFmtId="0" fontId="28" fillId="50" borderId="20" xfId="0" applyFont="1" applyFill="1" applyBorder="1" applyAlignment="1">
      <alignment horizontal="left" vertical="center" shrinkToFit="1"/>
    </xf>
    <xf numFmtId="0" fontId="28" fillId="4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50" borderId="22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26" fillId="50" borderId="20" xfId="0" applyFont="1" applyFill="1" applyBorder="1" applyAlignment="1">
      <alignment horizontal="left" vertical="center" shrinkToFit="1"/>
    </xf>
    <xf numFmtId="0" fontId="26" fillId="50" borderId="2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wrapText="1"/>
    </xf>
    <xf numFmtId="0" fontId="4" fillId="31" borderId="22" xfId="0" applyFont="1" applyFill="1" applyBorder="1" applyAlignment="1">
      <alignment horizontal="center" vertical="center"/>
    </xf>
    <xf numFmtId="0" fontId="4" fillId="50" borderId="22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30" fillId="48" borderId="55" xfId="0" applyFont="1" applyFill="1" applyBorder="1" applyAlignment="1">
      <alignment horizontal="center"/>
    </xf>
    <xf numFmtId="0" fontId="4" fillId="31" borderId="5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3" fillId="27" borderId="79" xfId="0" applyFont="1" applyFill="1" applyBorder="1" applyAlignment="1">
      <alignment horizontal="center" vertical="center"/>
    </xf>
    <xf numFmtId="0" fontId="33" fillId="27" borderId="80" xfId="0" applyFont="1" applyFill="1" applyBorder="1" applyAlignment="1">
      <alignment horizontal="center" vertical="center"/>
    </xf>
    <xf numFmtId="0" fontId="32" fillId="27" borderId="73" xfId="0" applyFont="1" applyFill="1" applyBorder="1" applyAlignment="1">
      <alignment horizontal="center" vertical="center"/>
    </xf>
    <xf numFmtId="0" fontId="32" fillId="27" borderId="74" xfId="0" applyFont="1" applyFill="1" applyBorder="1" applyAlignment="1">
      <alignment horizontal="center" vertical="center"/>
    </xf>
    <xf numFmtId="0" fontId="32" fillId="27" borderId="72" xfId="0" applyFont="1" applyFill="1" applyBorder="1" applyAlignment="1">
      <alignment horizontal="center" vertical="center"/>
    </xf>
    <xf numFmtId="0" fontId="32" fillId="27" borderId="79" xfId="0" applyFont="1" applyFill="1" applyBorder="1" applyAlignment="1">
      <alignment horizontal="center" vertical="center"/>
    </xf>
    <xf numFmtId="0" fontId="32" fillId="27" borderId="81" xfId="0" applyFont="1" applyFill="1" applyBorder="1" applyAlignment="1">
      <alignment horizontal="center" vertical="center"/>
    </xf>
    <xf numFmtId="0" fontId="32" fillId="27" borderId="80" xfId="0" applyFont="1" applyFill="1" applyBorder="1" applyAlignment="1">
      <alignment horizontal="center" vertical="center"/>
    </xf>
    <xf numFmtId="0" fontId="32" fillId="27" borderId="82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center" vertical="center"/>
    </xf>
    <xf numFmtId="0" fontId="32" fillId="27" borderId="84" xfId="0" applyFont="1" applyFill="1" applyBorder="1" applyAlignment="1">
      <alignment horizontal="center" vertical="center"/>
    </xf>
    <xf numFmtId="0" fontId="28" fillId="27" borderId="85" xfId="0" applyFont="1" applyFill="1" applyBorder="1" applyAlignment="1">
      <alignment horizontal="left" vertical="center" shrinkToFit="1"/>
    </xf>
    <xf numFmtId="0" fontId="28" fillId="27" borderId="82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7" fillId="47" borderId="8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wrapText="1"/>
    </xf>
    <xf numFmtId="0" fontId="28" fillId="0" borderId="3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vertical="center"/>
    </xf>
    <xf numFmtId="0" fontId="26" fillId="4" borderId="22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4" fillId="31" borderId="37" xfId="0" applyFont="1" applyFill="1" applyBorder="1" applyAlignment="1">
      <alignment horizontal="left" vertical="center" wrapText="1"/>
    </xf>
    <xf numFmtId="0" fontId="4" fillId="27" borderId="82" xfId="0" applyFont="1" applyFill="1" applyBorder="1" applyAlignment="1">
      <alignment horizontal="left" vertical="center" wrapText="1"/>
    </xf>
    <xf numFmtId="0" fontId="4" fillId="47" borderId="4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23" borderId="82" xfId="0" applyFont="1" applyFill="1" applyBorder="1" applyAlignment="1">
      <alignment horizontal="left" vertical="center" wrapText="1"/>
    </xf>
    <xf numFmtId="0" fontId="4" fillId="31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3" borderId="41" xfId="0" applyFont="1" applyFill="1" applyBorder="1" applyAlignment="1">
      <alignment horizontal="left" vertical="center" wrapText="1"/>
    </xf>
    <xf numFmtId="0" fontId="4" fillId="47" borderId="8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4" borderId="63" xfId="0" applyFont="1" applyFill="1" applyBorder="1" applyAlignment="1">
      <alignment/>
    </xf>
    <xf numFmtId="0" fontId="31" fillId="31" borderId="8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50" borderId="52" xfId="0" applyFont="1" applyFill="1" applyBorder="1" applyAlignment="1">
      <alignment horizontal="left" vertical="center"/>
    </xf>
    <xf numFmtId="0" fontId="6" fillId="50" borderId="22" xfId="0" applyFont="1" applyFill="1" applyBorder="1" applyAlignment="1">
      <alignment horizontal="center" vertical="center"/>
    </xf>
    <xf numFmtId="0" fontId="4" fillId="31" borderId="87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center" wrapText="1"/>
    </xf>
    <xf numFmtId="0" fontId="0" fillId="50" borderId="52" xfId="0" applyFont="1" applyFill="1" applyBorder="1" applyAlignment="1">
      <alignment vertical="center" wrapText="1"/>
    </xf>
    <xf numFmtId="0" fontId="0" fillId="4" borderId="87" xfId="0" applyFont="1" applyFill="1" applyBorder="1" applyAlignment="1">
      <alignment horizontal="left" vertical="center" shrinkToFit="1"/>
    </xf>
    <xf numFmtId="0" fontId="0" fillId="50" borderId="87" xfId="0" applyFont="1" applyFill="1" applyBorder="1" applyAlignment="1">
      <alignment horizontal="left" vertical="center" shrinkToFit="1"/>
    </xf>
    <xf numFmtId="0" fontId="0" fillId="4" borderId="51" xfId="0" applyFont="1" applyFill="1" applyBorder="1" applyAlignment="1">
      <alignment vertical="center" wrapText="1"/>
    </xf>
    <xf numFmtId="0" fontId="0" fillId="50" borderId="51" xfId="0" applyFont="1" applyFill="1" applyBorder="1" applyAlignment="1">
      <alignment vertical="center" wrapText="1"/>
    </xf>
    <xf numFmtId="0" fontId="0" fillId="4" borderId="78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4" fillId="4" borderId="87" xfId="0" applyFont="1" applyFill="1" applyBorder="1" applyAlignment="1">
      <alignment vertical="center"/>
    </xf>
    <xf numFmtId="0" fontId="0" fillId="4" borderId="87" xfId="0" applyFont="1" applyFill="1" applyBorder="1" applyAlignment="1">
      <alignment vertical="center"/>
    </xf>
    <xf numFmtId="0" fontId="30" fillId="48" borderId="43" xfId="0" applyFont="1" applyFill="1" applyBorder="1" applyAlignment="1">
      <alignment horizontal="center"/>
    </xf>
    <xf numFmtId="0" fontId="6" fillId="4" borderId="87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41" fillId="50" borderId="22" xfId="0" applyFont="1" applyFill="1" applyBorder="1" applyAlignment="1">
      <alignment horizontal="left" vertical="center" wrapText="1"/>
    </xf>
    <xf numFmtId="0" fontId="41" fillId="4" borderId="22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41" fillId="4" borderId="26" xfId="0" applyFont="1" applyFill="1" applyBorder="1" applyAlignment="1">
      <alignment horizontal="left" vertical="center" wrapText="1"/>
    </xf>
    <xf numFmtId="0" fontId="27" fillId="50" borderId="52" xfId="0" applyFont="1" applyFill="1" applyBorder="1" applyAlignment="1">
      <alignment vertical="center" wrapText="1"/>
    </xf>
    <xf numFmtId="0" fontId="27" fillId="4" borderId="52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0" fillId="48" borderId="55" xfId="0" applyFont="1" applyFill="1" applyBorder="1" applyAlignment="1">
      <alignment wrapText="1"/>
    </xf>
    <xf numFmtId="0" fontId="35" fillId="48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7" fillId="4" borderId="6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29" fillId="31" borderId="19" xfId="0" applyFont="1" applyFill="1" applyBorder="1" applyAlignment="1">
      <alignment horizontal="center" vertical="center"/>
    </xf>
    <xf numFmtId="0" fontId="29" fillId="31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left" vertical="center" shrinkToFit="1"/>
    </xf>
    <xf numFmtId="0" fontId="32" fillId="47" borderId="19" xfId="0" applyFont="1" applyFill="1" applyBorder="1" applyAlignment="1">
      <alignment horizontal="center" vertical="center"/>
    </xf>
    <xf numFmtId="0" fontId="28" fillId="47" borderId="19" xfId="0" applyFont="1" applyFill="1" applyBorder="1" applyAlignment="1">
      <alignment horizontal="left" vertical="center" shrinkToFit="1"/>
    </xf>
    <xf numFmtId="0" fontId="33" fillId="23" borderId="19" xfId="0" applyFont="1" applyFill="1" applyBorder="1" applyAlignment="1">
      <alignment horizontal="center" vertical="center"/>
    </xf>
    <xf numFmtId="0" fontId="32" fillId="23" borderId="19" xfId="0" applyFont="1" applyFill="1" applyBorder="1" applyAlignment="1">
      <alignment horizontal="center" vertical="center"/>
    </xf>
    <xf numFmtId="0" fontId="34" fillId="23" borderId="19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7" fillId="31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7" fillId="31" borderId="19" xfId="0" applyFont="1" applyFill="1" applyBorder="1" applyAlignment="1">
      <alignment horizontal="left" vertical="center" shrinkToFit="1"/>
    </xf>
    <xf numFmtId="0" fontId="0" fillId="4" borderId="7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32" fillId="16" borderId="40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28" fillId="16" borderId="5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0" fontId="6" fillId="31" borderId="87" xfId="0" applyFont="1" applyFill="1" applyBorder="1" applyAlignment="1">
      <alignment horizontal="center" vertical="center"/>
    </xf>
    <xf numFmtId="0" fontId="7" fillId="16" borderId="52" xfId="0" applyFont="1" applyFill="1" applyBorder="1" applyAlignment="1">
      <alignment vertical="center"/>
    </xf>
    <xf numFmtId="0" fontId="6" fillId="16" borderId="52" xfId="0" applyFont="1" applyFill="1" applyBorder="1" applyAlignment="1">
      <alignment horizontal="left" vertical="center"/>
    </xf>
    <xf numFmtId="0" fontId="7" fillId="16" borderId="87" xfId="0" applyFont="1" applyFill="1" applyBorder="1" applyAlignment="1">
      <alignment horizontal="left" vertical="center" shrinkToFit="1"/>
    </xf>
    <xf numFmtId="0" fontId="7" fillId="16" borderId="52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32" fillId="47" borderId="84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32" fillId="47" borderId="82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7" fillId="4" borderId="51" xfId="0" applyFont="1" applyFill="1" applyBorder="1" applyAlignment="1">
      <alignment vertical="center" wrapText="1"/>
    </xf>
    <xf numFmtId="0" fontId="0" fillId="51" borderId="20" xfId="0" applyFont="1" applyFill="1" applyBorder="1" applyAlignment="1">
      <alignment horizontal="center" vertical="center"/>
    </xf>
    <xf numFmtId="0" fontId="0" fillId="51" borderId="2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vertical="center" wrapText="1"/>
    </xf>
    <xf numFmtId="0" fontId="0" fillId="4" borderId="55" xfId="0" applyFont="1" applyFill="1" applyBorder="1" applyAlignment="1">
      <alignment vertical="center" wrapText="1"/>
    </xf>
    <xf numFmtId="0" fontId="4" fillId="51" borderId="22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/>
    </xf>
    <xf numFmtId="0" fontId="7" fillId="4" borderId="87" xfId="0" applyFont="1" applyFill="1" applyBorder="1" applyAlignment="1">
      <alignment horizontal="left" vertical="center" shrinkToFit="1"/>
    </xf>
    <xf numFmtId="0" fontId="32" fillId="0" borderId="89" xfId="0" applyFont="1" applyFill="1" applyBorder="1" applyAlignment="1">
      <alignment horizontal="center" vertical="center"/>
    </xf>
    <xf numFmtId="0" fontId="4" fillId="51" borderId="90" xfId="0" applyFont="1" applyFill="1" applyBorder="1" applyAlignment="1">
      <alignment vertical="center"/>
    </xf>
    <xf numFmtId="0" fontId="0" fillId="51" borderId="68" xfId="0" applyFont="1" applyFill="1" applyBorder="1" applyAlignment="1">
      <alignment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2" fontId="6" fillId="16" borderId="87" xfId="0" applyNumberFormat="1" applyFont="1" applyFill="1" applyBorder="1" applyAlignment="1">
      <alignment vertical="center"/>
    </xf>
    <xf numFmtId="2" fontId="7" fillId="16" borderId="52" xfId="0" applyNumberFormat="1" applyFont="1" applyFill="1" applyBorder="1" applyAlignment="1">
      <alignment vertical="center"/>
    </xf>
    <xf numFmtId="2" fontId="6" fillId="16" borderId="20" xfId="0" applyNumberFormat="1" applyFont="1" applyFill="1" applyBorder="1" applyAlignment="1">
      <alignment horizontal="center" vertical="center"/>
    </xf>
    <xf numFmtId="2" fontId="6" fillId="16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29" fillId="31" borderId="19" xfId="0" applyNumberFormat="1" applyFont="1" applyFill="1" applyBorder="1" applyAlignment="1">
      <alignment horizontal="center" vertical="center"/>
    </xf>
    <xf numFmtId="2" fontId="29" fillId="31" borderId="2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31" borderId="52" xfId="0" applyNumberFormat="1" applyFont="1" applyFill="1" applyBorder="1" applyAlignment="1">
      <alignment horizontal="center" vertical="center"/>
    </xf>
    <xf numFmtId="2" fontId="29" fillId="16" borderId="20" xfId="0" applyNumberFormat="1" applyFont="1" applyFill="1" applyBorder="1" applyAlignment="1">
      <alignment vertical="center"/>
    </xf>
    <xf numFmtId="2" fontId="26" fillId="16" borderId="22" xfId="0" applyNumberFormat="1" applyFont="1" applyFill="1" applyBorder="1" applyAlignment="1">
      <alignment vertical="center" wrapText="1"/>
    </xf>
    <xf numFmtId="2" fontId="7" fillId="4" borderId="76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6" fillId="16" borderId="20" xfId="0" applyNumberFormat="1" applyFont="1" applyFill="1" applyBorder="1" applyAlignment="1">
      <alignment horizontal="center" vertical="center"/>
    </xf>
    <xf numFmtId="0" fontId="6" fillId="16" borderId="19" xfId="0" applyNumberFormat="1" applyFont="1" applyFill="1" applyBorder="1" applyAlignment="1">
      <alignment horizontal="center" vertical="center"/>
    </xf>
    <xf numFmtId="0" fontId="6" fillId="16" borderId="22" xfId="0" applyNumberFormat="1" applyFont="1" applyFill="1" applyBorder="1" applyAlignment="1">
      <alignment horizontal="center" vertical="center"/>
    </xf>
    <xf numFmtId="0" fontId="28" fillId="51" borderId="21" xfId="0" applyFont="1" applyFill="1" applyBorder="1" applyAlignment="1">
      <alignment horizontal="center" vertical="center"/>
    </xf>
    <xf numFmtId="0" fontId="28" fillId="51" borderId="22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6" fillId="16" borderId="87" xfId="0" applyFont="1" applyFill="1" applyBorder="1" applyAlignment="1">
      <alignment vertical="center"/>
    </xf>
    <xf numFmtId="0" fontId="6" fillId="16" borderId="22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vertical="center"/>
    </xf>
    <xf numFmtId="0" fontId="26" fillId="16" borderId="22" xfId="0" applyFont="1" applyFill="1" applyBorder="1" applyAlignment="1">
      <alignment vertical="center" wrapText="1"/>
    </xf>
    <xf numFmtId="0" fontId="4" fillId="51" borderId="26" xfId="0" applyFont="1" applyFill="1" applyBorder="1" applyAlignment="1" quotePrefix="1">
      <alignment horizontal="center" vertical="center"/>
    </xf>
    <xf numFmtId="0" fontId="33" fillId="51" borderId="72" xfId="0" applyFont="1" applyFill="1" applyBorder="1" applyAlignment="1">
      <alignment horizontal="center" vertical="center"/>
    </xf>
    <xf numFmtId="0" fontId="33" fillId="51" borderId="72" xfId="0" applyFont="1" applyFill="1" applyBorder="1" applyAlignment="1" quotePrefix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27" fillId="50" borderId="2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31" borderId="69" xfId="0" applyFont="1" applyFill="1" applyBorder="1" applyAlignment="1">
      <alignment horizontal="left" vertical="center" shrinkToFit="1"/>
    </xf>
    <xf numFmtId="0" fontId="28" fillId="27" borderId="85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23" borderId="85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28" fillId="0" borderId="75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28" fillId="0" borderId="7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19" xfId="0" applyFont="1" applyFill="1" applyBorder="1" applyAlignment="1">
      <alignment horizontal="left" vertical="center" shrinkToFit="1"/>
    </xf>
    <xf numFmtId="0" fontId="28" fillId="47" borderId="19" xfId="0" applyFont="1" applyFill="1" applyBorder="1" applyAlignment="1">
      <alignment horizontal="left" vertical="center" shrinkToFit="1"/>
    </xf>
    <xf numFmtId="0" fontId="28" fillId="23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32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wrapText="1"/>
    </xf>
    <xf numFmtId="0" fontId="46" fillId="0" borderId="20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4" fillId="3" borderId="45" xfId="77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77" applyFont="1" applyFill="1" applyBorder="1" applyAlignment="1" applyProtection="1">
      <alignment horizontal="left" vertical="center" wrapText="1"/>
      <protection/>
    </xf>
    <xf numFmtId="0" fontId="0" fillId="3" borderId="49" xfId="77" applyFont="1" applyFill="1" applyBorder="1" applyAlignment="1" applyProtection="1">
      <alignment horizontal="left" vertical="center" wrapText="1"/>
      <protection/>
    </xf>
    <xf numFmtId="0" fontId="0" fillId="50" borderId="52" xfId="0" applyFont="1" applyFill="1" applyBorder="1" applyAlignment="1">
      <alignment horizontal="left" vertical="center"/>
    </xf>
    <xf numFmtId="0" fontId="28" fillId="50" borderId="22" xfId="0" applyFont="1" applyFill="1" applyBorder="1" applyAlignment="1">
      <alignment horizontal="left" vertical="center" wrapText="1"/>
    </xf>
    <xf numFmtId="0" fontId="4" fillId="50" borderId="22" xfId="0" applyFont="1" applyFill="1" applyBorder="1" applyAlignment="1">
      <alignment horizontal="left" vertical="center" wrapText="1"/>
    </xf>
    <xf numFmtId="0" fontId="32" fillId="47" borderId="49" xfId="0" applyFont="1" applyFill="1" applyBorder="1" applyAlignment="1">
      <alignment horizontal="center" vertical="center"/>
    </xf>
    <xf numFmtId="0" fontId="0" fillId="51" borderId="68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left" vertical="center" shrinkToFit="1"/>
    </xf>
    <xf numFmtId="0" fontId="0" fillId="5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wrapText="1"/>
    </xf>
    <xf numFmtId="0" fontId="36" fillId="3" borderId="21" xfId="77" applyFont="1" applyFill="1" applyBorder="1" applyAlignment="1" applyProtection="1">
      <alignment vertical="center" wrapText="1"/>
      <protection/>
    </xf>
    <xf numFmtId="0" fontId="1" fillId="3" borderId="21" xfId="77" applyFont="1" applyFill="1" applyBorder="1" applyAlignment="1" applyProtection="1">
      <alignment vertical="center" wrapText="1"/>
      <protection/>
    </xf>
    <xf numFmtId="0" fontId="1" fillId="49" borderId="21" xfId="77" applyFont="1" applyFill="1" applyBorder="1" applyAlignment="1" applyProtection="1">
      <alignment vertical="center" wrapText="1"/>
      <protection/>
    </xf>
    <xf numFmtId="0" fontId="1" fillId="0" borderId="21" xfId="77" applyFont="1" applyFill="1" applyBorder="1" applyAlignment="1" applyProtection="1">
      <alignment vertical="center" wrapText="1"/>
      <protection/>
    </xf>
    <xf numFmtId="0" fontId="1" fillId="0" borderId="63" xfId="77" applyFont="1" applyFill="1" applyBorder="1" applyAlignment="1" applyProtection="1">
      <alignment vertical="center" wrapText="1"/>
      <protection/>
    </xf>
    <xf numFmtId="0" fontId="36" fillId="49" borderId="67" xfId="77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1" fillId="31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48" borderId="65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2" fillId="31" borderId="38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center" vertical="center"/>
    </xf>
    <xf numFmtId="0" fontId="32" fillId="31" borderId="56" xfId="0" applyFont="1" applyFill="1" applyBorder="1" applyAlignment="1">
      <alignment horizontal="center" vertical="center"/>
    </xf>
    <xf numFmtId="0" fontId="32" fillId="31" borderId="3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4" fillId="27" borderId="85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" fillId="31" borderId="47" xfId="0" applyFont="1" applyFill="1" applyBorder="1" applyAlignment="1">
      <alignment horizontal="center" vertical="center"/>
    </xf>
    <xf numFmtId="0" fontId="4" fillId="31" borderId="59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4" fillId="31" borderId="5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/>
    </xf>
    <xf numFmtId="0" fontId="33" fillId="0" borderId="39" xfId="0" applyFont="1" applyFill="1" applyBorder="1" applyAlignment="1" quotePrefix="1">
      <alignment horizontal="center" vertical="center"/>
    </xf>
    <xf numFmtId="0" fontId="4" fillId="31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28" fillId="0" borderId="6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3" fillId="4" borderId="38" xfId="0" applyFont="1" applyFill="1" applyBorder="1" applyAlignment="1">
      <alignment horizontal="left" vertical="center"/>
    </xf>
    <xf numFmtId="0" fontId="33" fillId="4" borderId="4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left" vertical="center" shrinkToFit="1"/>
    </xf>
    <xf numFmtId="0" fontId="37" fillId="4" borderId="41" xfId="0" applyFont="1" applyFill="1" applyBorder="1" applyAlignment="1">
      <alignment horizontal="left" vertical="center" wrapText="1"/>
    </xf>
    <xf numFmtId="0" fontId="33" fillId="4" borderId="79" xfId="0" applyFont="1" applyFill="1" applyBorder="1" applyAlignment="1">
      <alignment horizontal="left" vertical="center"/>
    </xf>
    <xf numFmtId="0" fontId="33" fillId="4" borderId="82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32" fillId="4" borderId="81" xfId="0" applyFont="1" applyFill="1" applyBorder="1" applyAlignment="1">
      <alignment horizontal="center" vertical="center"/>
    </xf>
    <xf numFmtId="0" fontId="32" fillId="4" borderId="82" xfId="0" applyFont="1" applyFill="1" applyBorder="1" applyAlignment="1">
      <alignment horizontal="center" vertical="center"/>
    </xf>
    <xf numFmtId="0" fontId="32" fillId="4" borderId="84" xfId="0" applyFont="1" applyFill="1" applyBorder="1" applyAlignment="1">
      <alignment horizontal="center" vertical="center"/>
    </xf>
    <xf numFmtId="0" fontId="28" fillId="4" borderId="79" xfId="0" applyFont="1" applyFill="1" applyBorder="1" applyAlignment="1">
      <alignment horizontal="left" vertical="center" shrinkToFit="1"/>
    </xf>
    <xf numFmtId="0" fontId="37" fillId="4" borderId="8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37" fillId="43" borderId="38" xfId="0" applyFont="1" applyFill="1" applyBorder="1" applyAlignment="1">
      <alignment horizontal="center" vertical="center"/>
    </xf>
    <xf numFmtId="0" fontId="37" fillId="43" borderId="39" xfId="0" applyFont="1" applyFill="1" applyBorder="1" applyAlignment="1">
      <alignment horizontal="center" vertical="center"/>
    </xf>
    <xf numFmtId="0" fontId="37" fillId="43" borderId="79" xfId="0" applyFont="1" applyFill="1" applyBorder="1" applyAlignment="1">
      <alignment horizontal="center" vertical="center"/>
    </xf>
    <xf numFmtId="0" fontId="37" fillId="43" borderId="81" xfId="0" applyFont="1" applyFill="1" applyBorder="1" applyAlignment="1">
      <alignment horizontal="center" vertical="center"/>
    </xf>
    <xf numFmtId="0" fontId="37" fillId="43" borderId="82" xfId="0" applyFont="1" applyFill="1" applyBorder="1" applyAlignment="1">
      <alignment horizontal="center" vertical="center"/>
    </xf>
    <xf numFmtId="0" fontId="37" fillId="43" borderId="40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/>
    </xf>
    <xf numFmtId="0" fontId="37" fillId="43" borderId="43" xfId="0" applyFont="1" applyFill="1" applyBorder="1" applyAlignment="1">
      <alignment horizontal="center" vertical="center"/>
    </xf>
    <xf numFmtId="0" fontId="37" fillId="43" borderId="70" xfId="0" applyFont="1" applyFill="1" applyBorder="1" applyAlignment="1">
      <alignment horizontal="left" vertical="center" shrinkToFit="1"/>
    </xf>
    <xf numFmtId="0" fontId="37" fillId="43" borderId="41" xfId="0" applyFont="1" applyFill="1" applyBorder="1" applyAlignment="1">
      <alignment horizontal="left" vertical="center" wrapText="1"/>
    </xf>
    <xf numFmtId="0" fontId="43" fillId="4" borderId="79" xfId="0" applyFont="1" applyFill="1" applyBorder="1" applyAlignment="1">
      <alignment horizontal="center" vertical="center"/>
    </xf>
    <xf numFmtId="0" fontId="43" fillId="4" borderId="80" xfId="0" applyFont="1" applyFill="1" applyBorder="1" applyAlignment="1">
      <alignment horizontal="center" vertical="center"/>
    </xf>
    <xf numFmtId="0" fontId="37" fillId="4" borderId="79" xfId="0" applyFont="1" applyFill="1" applyBorder="1" applyAlignment="1">
      <alignment horizontal="center" vertical="center"/>
    </xf>
    <xf numFmtId="0" fontId="37" fillId="4" borderId="81" xfId="0" applyFont="1" applyFill="1" applyBorder="1" applyAlignment="1">
      <alignment horizontal="center" vertical="center"/>
    </xf>
    <xf numFmtId="0" fontId="37" fillId="4" borderId="80" xfId="0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43" fillId="4" borderId="38" xfId="0" applyFont="1" applyFill="1" applyBorder="1" applyAlignment="1">
      <alignment horizontal="left" vertical="center" shrinkToFit="1"/>
    </xf>
    <xf numFmtId="0" fontId="43" fillId="4" borderId="41" xfId="0" applyFont="1" applyFill="1" applyBorder="1" applyAlignment="1">
      <alignment horizontal="left" vertical="center" wrapText="1"/>
    </xf>
    <xf numFmtId="0" fontId="3" fillId="43" borderId="29" xfId="0" applyFont="1" applyFill="1" applyBorder="1" applyAlignment="1">
      <alignment horizontal="center" vertical="center"/>
    </xf>
    <xf numFmtId="0" fontId="28" fillId="31" borderId="90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wrapText="1"/>
    </xf>
    <xf numFmtId="0" fontId="50" fillId="48" borderId="0" xfId="0" applyFont="1" applyFill="1" applyBorder="1" applyAlignment="1">
      <alignment/>
    </xf>
    <xf numFmtId="0" fontId="50" fillId="48" borderId="0" xfId="0" applyFont="1" applyFill="1" applyBorder="1" applyAlignment="1">
      <alignment horizontal="left"/>
    </xf>
    <xf numFmtId="0" fontId="3" fillId="31" borderId="19" xfId="0" applyFont="1" applyFill="1" applyBorder="1" applyAlignment="1">
      <alignment horizontal="center" vertical="center"/>
    </xf>
    <xf numFmtId="0" fontId="28" fillId="31" borderId="67" xfId="0" applyFont="1" applyFill="1" applyBorder="1" applyAlignment="1" quotePrefix="1">
      <alignment horizontal="center" vertical="center"/>
    </xf>
    <xf numFmtId="0" fontId="28" fillId="31" borderId="26" xfId="0" applyFont="1" applyFill="1" applyBorder="1" applyAlignment="1" quotePrefix="1">
      <alignment horizontal="center" vertical="center"/>
    </xf>
    <xf numFmtId="0" fontId="28" fillId="31" borderId="25" xfId="0" applyFont="1" applyFill="1" applyBorder="1" applyAlignment="1" quotePrefix="1">
      <alignment horizontal="center" vertical="center"/>
    </xf>
    <xf numFmtId="0" fontId="28" fillId="31" borderId="91" xfId="0" applyFont="1" applyFill="1" applyBorder="1" applyAlignment="1">
      <alignment horizontal="center" vertical="center"/>
    </xf>
    <xf numFmtId="0" fontId="28" fillId="31" borderId="8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1" fillId="0" borderId="45" xfId="78" applyFill="1" applyBorder="1" applyAlignment="1" applyProtection="1">
      <alignment horizontal="left" vertical="center" wrapText="1"/>
      <protection/>
    </xf>
    <xf numFmtId="0" fontId="1" fillId="0" borderId="21" xfId="78" applyFill="1" applyBorder="1" applyAlignment="1" applyProtection="1">
      <alignment horizontal="left" vertical="center"/>
      <protection/>
    </xf>
    <xf numFmtId="0" fontId="1" fillId="0" borderId="21" xfId="78" applyFont="1" applyFill="1" applyBorder="1" applyAlignment="1" applyProtection="1">
      <alignment horizontal="left" vertical="center" wrapText="1"/>
      <protection/>
    </xf>
    <xf numFmtId="0" fontId="53" fillId="0" borderId="21" xfId="78" applyFont="1" applyFill="1" applyBorder="1" applyAlignment="1" applyProtection="1">
      <alignment horizontal="left" vertical="center" wrapText="1"/>
      <protection/>
    </xf>
    <xf numFmtId="0" fontId="1" fillId="0" borderId="21" xfId="78" applyFill="1" applyBorder="1" applyAlignment="1" applyProtection="1">
      <alignment horizontal="left" vertical="center" wrapText="1"/>
      <protection/>
    </xf>
    <xf numFmtId="0" fontId="1" fillId="0" borderId="21" xfId="78" applyFont="1" applyFill="1" applyBorder="1" applyAlignment="1" applyProtection="1">
      <alignment horizontal="left" vertical="center"/>
      <protection/>
    </xf>
    <xf numFmtId="0" fontId="53" fillId="0" borderId="21" xfId="78" applyFont="1" applyFill="1" applyBorder="1" applyAlignment="1" applyProtection="1">
      <alignment horizontal="left" vertical="center"/>
      <protection/>
    </xf>
    <xf numFmtId="0" fontId="1" fillId="0" borderId="47" xfId="78" applyFill="1" applyBorder="1" applyAlignment="1" applyProtection="1">
      <alignment horizontal="left" vertical="center" wrapText="1"/>
      <protection/>
    </xf>
    <xf numFmtId="0" fontId="1" fillId="0" borderId="22" xfId="78" applyFill="1" applyBorder="1" applyAlignment="1" applyProtection="1">
      <alignment horizontal="left" vertical="center"/>
      <protection/>
    </xf>
    <xf numFmtId="0" fontId="53" fillId="0" borderId="22" xfId="78" applyFont="1" applyFill="1" applyBorder="1" applyAlignment="1" applyProtection="1">
      <alignment horizontal="left" vertical="center"/>
      <protection/>
    </xf>
    <xf numFmtId="0" fontId="1" fillId="0" borderId="22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horizontal="left" vertical="center"/>
      <protection/>
    </xf>
    <xf numFmtId="0" fontId="1" fillId="0" borderId="58" xfId="78" applyFill="1" applyBorder="1" applyAlignment="1" applyProtection="1">
      <alignment vertical="center"/>
      <protection/>
    </xf>
    <xf numFmtId="0" fontId="1" fillId="0" borderId="21" xfId="78" applyFont="1" applyFill="1" applyBorder="1" applyAlignment="1" applyProtection="1">
      <alignment vertical="center"/>
      <protection/>
    </xf>
    <xf numFmtId="0" fontId="1" fillId="0" borderId="47" xfId="78" applyFill="1" applyBorder="1" applyAlignment="1" applyProtection="1">
      <alignment horizontal="left" vertical="center"/>
      <protection/>
    </xf>
    <xf numFmtId="0" fontId="1" fillId="0" borderId="47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vertical="center"/>
      <protection/>
    </xf>
    <xf numFmtId="0" fontId="37" fillId="4" borderId="83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/>
    </xf>
    <xf numFmtId="0" fontId="54" fillId="0" borderId="82" xfId="0" applyFont="1" applyFill="1" applyBorder="1" applyAlignment="1">
      <alignment/>
    </xf>
    <xf numFmtId="0" fontId="54" fillId="0" borderId="81" xfId="0" applyFont="1" applyFill="1" applyBorder="1" applyAlignment="1">
      <alignment/>
    </xf>
    <xf numFmtId="0" fontId="54" fillId="0" borderId="83" xfId="0" applyFont="1" applyFill="1" applyBorder="1" applyAlignment="1">
      <alignment/>
    </xf>
    <xf numFmtId="0" fontId="54" fillId="0" borderId="38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41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/>
    </xf>
    <xf numFmtId="0" fontId="54" fillId="0" borderId="47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5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54" fillId="0" borderId="73" xfId="0" applyFont="1" applyFill="1" applyBorder="1" applyAlignment="1">
      <alignment/>
    </xf>
    <xf numFmtId="0" fontId="54" fillId="0" borderId="74" xfId="0" applyFont="1" applyFill="1" applyBorder="1" applyAlignment="1">
      <alignment/>
    </xf>
    <xf numFmtId="0" fontId="54" fillId="0" borderId="76" xfId="0" applyFont="1" applyFill="1" applyBorder="1" applyAlignment="1">
      <alignment/>
    </xf>
    <xf numFmtId="0" fontId="54" fillId="0" borderId="46" xfId="0" applyFont="1" applyFill="1" applyBorder="1" applyAlignment="1">
      <alignment/>
    </xf>
    <xf numFmtId="0" fontId="54" fillId="0" borderId="27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54" fillId="0" borderId="4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4" fillId="0" borderId="67" xfId="0" applyFont="1" applyFill="1" applyBorder="1" applyAlignment="1">
      <alignment/>
    </xf>
    <xf numFmtId="0" fontId="54" fillId="0" borderId="53" xfId="0" applyFont="1" applyFill="1" applyBorder="1" applyAlignment="1">
      <alignment/>
    </xf>
    <xf numFmtId="0" fontId="54" fillId="0" borderId="28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31" borderId="54" xfId="0" applyFont="1" applyFill="1" applyBorder="1" applyAlignment="1">
      <alignment vertical="center" wrapText="1"/>
    </xf>
    <xf numFmtId="0" fontId="0" fillId="31" borderId="22" xfId="0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/>
    </xf>
    <xf numFmtId="0" fontId="54" fillId="31" borderId="20" xfId="0" applyFont="1" applyFill="1" applyBorder="1" applyAlignment="1">
      <alignment vertical="center" wrapText="1"/>
    </xf>
    <xf numFmtId="0" fontId="54" fillId="31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0" fontId="46" fillId="48" borderId="22" xfId="0" applyFont="1" applyFill="1" applyBorder="1" applyAlignment="1">
      <alignment horizontal="left" vertical="center"/>
    </xf>
    <xf numFmtId="0" fontId="46" fillId="48" borderId="24" xfId="0" applyFont="1" applyFill="1" applyBorder="1" applyAlignment="1">
      <alignment horizontal="left" vertical="center"/>
    </xf>
    <xf numFmtId="0" fontId="46" fillId="48" borderId="19" xfId="0" applyFont="1" applyFill="1" applyBorder="1" applyAlignment="1">
      <alignment horizontal="left" vertical="center"/>
    </xf>
    <xf numFmtId="0" fontId="54" fillId="31" borderId="20" xfId="0" applyFont="1" applyFill="1" applyBorder="1" applyAlignment="1">
      <alignment/>
    </xf>
    <xf numFmtId="0" fontId="54" fillId="31" borderId="22" xfId="0" applyFont="1" applyFill="1" applyBorder="1" applyAlignment="1">
      <alignment/>
    </xf>
    <xf numFmtId="0" fontId="54" fillId="31" borderId="20" xfId="0" applyFont="1" applyFill="1" applyBorder="1" applyAlignment="1">
      <alignment horizontal="center" vertical="center"/>
    </xf>
    <xf numFmtId="0" fontId="54" fillId="31" borderId="22" xfId="0" applyFont="1" applyFill="1" applyBorder="1" applyAlignment="1">
      <alignment horizontal="center" vertical="center"/>
    </xf>
    <xf numFmtId="0" fontId="1" fillId="0" borderId="21" xfId="78" applyFont="1" applyFill="1" applyBorder="1" applyAlignment="1" applyProtection="1">
      <alignment horizontal="left" vertical="center"/>
      <protection/>
    </xf>
    <xf numFmtId="0" fontId="0" fillId="31" borderId="20" xfId="0" applyFont="1" applyFill="1" applyBorder="1" applyAlignment="1">
      <alignment horizontal="left" vertical="center"/>
    </xf>
    <xf numFmtId="0" fontId="1" fillId="31" borderId="22" xfId="78" applyFont="1" applyFill="1" applyBorder="1" applyAlignment="1" applyProtection="1">
      <alignment horizontal="left" vertical="center" wrapText="1"/>
      <protection/>
    </xf>
    <xf numFmtId="0" fontId="4" fillId="31" borderId="20" xfId="0" applyFont="1" applyFill="1" applyBorder="1" applyAlignment="1">
      <alignment horizontal="left" vertical="center"/>
    </xf>
    <xf numFmtId="0" fontId="1" fillId="31" borderId="22" xfId="78" applyFont="1" applyFill="1" applyBorder="1" applyAlignment="1" applyProtection="1">
      <alignment horizontal="left" vertical="center"/>
      <protection/>
    </xf>
    <xf numFmtId="0" fontId="46" fillId="31" borderId="20" xfId="0" applyFont="1" applyFill="1" applyBorder="1" applyAlignment="1">
      <alignment horizontal="left" vertical="center"/>
    </xf>
    <xf numFmtId="0" fontId="53" fillId="31" borderId="22" xfId="78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>
      <alignment horizontal="left" vertical="center" shrinkToFit="1"/>
    </xf>
    <xf numFmtId="0" fontId="46" fillId="48" borderId="87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1" fillId="0" borderId="64" xfId="78" applyFill="1" applyBorder="1" applyAlignment="1" applyProtection="1">
      <alignment horizontal="left" vertical="center"/>
      <protection/>
    </xf>
    <xf numFmtId="0" fontId="4" fillId="0" borderId="62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2" fillId="4" borderId="86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left" vertical="center" shrinkToFit="1"/>
    </xf>
    <xf numFmtId="0" fontId="32" fillId="4" borderId="37" xfId="0" applyFont="1" applyFill="1" applyBorder="1" applyAlignment="1">
      <alignment horizontal="left" vertical="center" wrapText="1"/>
    </xf>
    <xf numFmtId="0" fontId="32" fillId="48" borderId="92" xfId="0" applyFont="1" applyFill="1" applyBorder="1" applyAlignment="1">
      <alignment horizontal="left" vertical="center" wrapText="1"/>
    </xf>
    <xf numFmtId="0" fontId="0" fillId="48" borderId="56" xfId="0" applyFill="1" applyBorder="1" applyAlignment="1">
      <alignment/>
    </xf>
    <xf numFmtId="0" fontId="33" fillId="48" borderId="56" xfId="0" applyFont="1" applyFill="1" applyBorder="1" applyAlignment="1">
      <alignment horizontal="center" vertical="center"/>
    </xf>
    <xf numFmtId="0" fontId="32" fillId="48" borderId="56" xfId="0" applyFont="1" applyFill="1" applyBorder="1" applyAlignment="1">
      <alignment horizontal="center" vertical="center"/>
    </xf>
    <xf numFmtId="0" fontId="34" fillId="48" borderId="5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31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78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1" fillId="0" borderId="22" xfId="78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/>
    </xf>
    <xf numFmtId="0" fontId="0" fillId="0" borderId="92" xfId="0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Border="1" applyAlignment="1">
      <alignment/>
    </xf>
    <xf numFmtId="0" fontId="3" fillId="31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/>
    </xf>
    <xf numFmtId="0" fontId="32" fillId="43" borderId="43" xfId="0" applyFont="1" applyFill="1" applyBorder="1" applyAlignment="1">
      <alignment horizontal="center" vertical="center"/>
    </xf>
    <xf numFmtId="0" fontId="28" fillId="43" borderId="38" xfId="0" applyFont="1" applyFill="1" applyBorder="1" applyAlignment="1">
      <alignment horizontal="left" vertical="center" wrapText="1"/>
    </xf>
    <xf numFmtId="0" fontId="28" fillId="43" borderId="4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1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28" fillId="31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 vertical="center"/>
    </xf>
    <xf numFmtId="0" fontId="1" fillId="0" borderId="72" xfId="78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0" fillId="47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vertical="center"/>
    </xf>
    <xf numFmtId="0" fontId="1" fillId="0" borderId="64" xfId="78" applyFont="1" applyFill="1" applyBorder="1" applyAlignment="1" applyProtection="1">
      <alignment horizontal="left" vertical="center"/>
      <protection/>
    </xf>
    <xf numFmtId="0" fontId="46" fillId="0" borderId="21" xfId="0" applyFont="1" applyFill="1" applyBorder="1" applyAlignment="1">
      <alignment horizontal="left" vertical="center"/>
    </xf>
    <xf numFmtId="0" fontId="5" fillId="31" borderId="24" xfId="0" applyFont="1" applyFill="1" applyBorder="1" applyAlignment="1">
      <alignment wrapText="1"/>
    </xf>
    <xf numFmtId="0" fontId="5" fillId="31" borderId="22" xfId="0" applyFont="1" applyFill="1" applyBorder="1" applyAlignment="1">
      <alignment wrapText="1"/>
    </xf>
    <xf numFmtId="0" fontId="0" fillId="31" borderId="24" xfId="0" applyFill="1" applyBorder="1" applyAlignment="1">
      <alignment wrapText="1"/>
    </xf>
    <xf numFmtId="0" fontId="0" fillId="31" borderId="22" xfId="0" applyFill="1" applyBorder="1" applyAlignment="1">
      <alignment wrapText="1"/>
    </xf>
    <xf numFmtId="0" fontId="5" fillId="31" borderId="24" xfId="0" applyFont="1" applyFill="1" applyBorder="1" applyAlignment="1">
      <alignment/>
    </xf>
    <xf numFmtId="0" fontId="5" fillId="31" borderId="22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28" fillId="48" borderId="86" xfId="0" applyFont="1" applyFill="1" applyBorder="1" applyAlignment="1">
      <alignment horizontal="left" vertical="center" shrinkToFit="1"/>
    </xf>
    <xf numFmtId="0" fontId="28" fillId="48" borderId="3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28" fillId="52" borderId="19" xfId="0" applyFont="1" applyFill="1" applyBorder="1" applyAlignment="1">
      <alignment horizontal="center" vertical="center"/>
    </xf>
    <xf numFmtId="0" fontId="28" fillId="52" borderId="21" xfId="0" applyFont="1" applyFill="1" applyBorder="1" applyAlignment="1">
      <alignment horizontal="center" vertical="center"/>
    </xf>
    <xf numFmtId="0" fontId="28" fillId="52" borderId="22" xfId="0" applyFont="1" applyFill="1" applyBorder="1" applyAlignment="1">
      <alignment horizontal="center" vertical="center"/>
    </xf>
    <xf numFmtId="0" fontId="28" fillId="52" borderId="52" xfId="0" applyFont="1" applyFill="1" applyBorder="1" applyAlignment="1">
      <alignment horizontal="center" vertical="center"/>
    </xf>
    <xf numFmtId="0" fontId="0" fillId="53" borderId="19" xfId="0" applyFont="1" applyFill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3" fillId="31" borderId="46" xfId="0" applyFont="1" applyFill="1" applyBorder="1" applyAlignment="1">
      <alignment horizontal="center" vertical="center"/>
    </xf>
    <xf numFmtId="0" fontId="3" fillId="31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1" borderId="4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3" fillId="31" borderId="19" xfId="0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31" borderId="52" xfId="0" applyFont="1" applyFill="1" applyBorder="1" applyAlignment="1">
      <alignment horizontal="center" vertical="center"/>
    </xf>
    <xf numFmtId="49" fontId="3" fillId="31" borderId="19" xfId="0" applyNumberFormat="1" applyFont="1" applyFill="1" applyBorder="1" applyAlignment="1">
      <alignment horizontal="center" vertical="center"/>
    </xf>
    <xf numFmtId="49" fontId="3" fillId="31" borderId="52" xfId="0" applyNumberFormat="1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2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31" borderId="6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/>
    </xf>
    <xf numFmtId="0" fontId="3" fillId="31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31" borderId="19" xfId="0" applyNumberFormat="1" applyFont="1" applyFill="1" applyBorder="1" applyAlignment="1">
      <alignment horizontal="center" vertical="center"/>
    </xf>
    <xf numFmtId="49" fontId="3" fillId="31" borderId="22" xfId="0" applyNumberFormat="1" applyFont="1" applyFill="1" applyBorder="1" applyAlignment="1">
      <alignment horizontal="center" vertical="center"/>
    </xf>
    <xf numFmtId="0" fontId="4" fillId="53" borderId="71" xfId="0" applyFont="1" applyFill="1" applyBorder="1" applyAlignment="1">
      <alignment horizontal="left" vertical="center" wrapText="1"/>
    </xf>
    <xf numFmtId="0" fontId="0" fillId="53" borderId="24" xfId="0" applyFont="1" applyFill="1" applyBorder="1" applyAlignment="1">
      <alignment horizontal="left" vertical="center" shrinkToFit="1"/>
    </xf>
    <xf numFmtId="0" fontId="0" fillId="53" borderId="24" xfId="0" applyFont="1" applyFill="1" applyBorder="1" applyAlignment="1">
      <alignment horizontal="left" vertical="center" wrapText="1"/>
    </xf>
    <xf numFmtId="0" fontId="46" fillId="53" borderId="24" xfId="0" applyFont="1" applyFill="1" applyBorder="1" applyAlignment="1">
      <alignment horizontal="left" vertical="center" wrapText="1"/>
    </xf>
    <xf numFmtId="0" fontId="0" fillId="53" borderId="22" xfId="0" applyFont="1" applyFill="1" applyBorder="1" applyAlignment="1">
      <alignment horizontal="center" vertical="center"/>
    </xf>
    <xf numFmtId="0" fontId="46" fillId="53" borderId="21" xfId="0" applyFont="1" applyFill="1" applyBorder="1" applyAlignment="1">
      <alignment horizontal="center" vertical="center"/>
    </xf>
    <xf numFmtId="0" fontId="46" fillId="53" borderId="22" xfId="0" applyFont="1" applyFill="1" applyBorder="1" applyAlignment="1">
      <alignment horizontal="center" vertical="center"/>
    </xf>
    <xf numFmtId="0" fontId="0" fillId="53" borderId="2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8" fillId="31" borderId="49" xfId="0" applyFont="1" applyFill="1" applyBorder="1" applyAlignment="1">
      <alignment horizontal="center" vertical="center"/>
    </xf>
    <xf numFmtId="0" fontId="3" fillId="31" borderId="36" xfId="0" applyFont="1" applyFill="1" applyBorder="1" applyAlignment="1">
      <alignment horizontal="center" vertical="center"/>
    </xf>
    <xf numFmtId="0" fontId="4" fillId="53" borderId="27" xfId="0" applyFont="1" applyFill="1" applyBorder="1" applyAlignment="1">
      <alignment vertical="center"/>
    </xf>
    <xf numFmtId="0" fontId="1" fillId="53" borderId="26" xfId="78" applyFill="1" applyBorder="1" applyAlignment="1" applyProtection="1">
      <alignment horizontal="left" vertical="center"/>
      <protection/>
    </xf>
    <xf numFmtId="0" fontId="4" fillId="53" borderId="28" xfId="0" applyFont="1" applyFill="1" applyBorder="1" applyAlignment="1">
      <alignment horizontal="center" vertical="center"/>
    </xf>
    <xf numFmtId="0" fontId="4" fillId="53" borderId="26" xfId="0" applyFont="1" applyFill="1" applyBorder="1" applyAlignment="1">
      <alignment horizontal="center" vertical="center"/>
    </xf>
    <xf numFmtId="0" fontId="4" fillId="53" borderId="25" xfId="0" applyFont="1" applyFill="1" applyBorder="1" applyAlignment="1">
      <alignment horizontal="left" vertical="center" shrinkToFit="1"/>
    </xf>
    <xf numFmtId="0" fontId="4" fillId="53" borderId="26" xfId="0" applyFont="1" applyFill="1" applyBorder="1" applyAlignment="1">
      <alignment vertical="center" wrapText="1"/>
    </xf>
    <xf numFmtId="0" fontId="31" fillId="53" borderId="69" xfId="0" applyFont="1" applyFill="1" applyBorder="1" applyAlignment="1">
      <alignment horizontal="center" vertical="center"/>
    </xf>
    <xf numFmtId="0" fontId="31" fillId="53" borderId="33" xfId="0" applyFont="1" applyFill="1" applyBorder="1" applyAlignment="1">
      <alignment horizontal="center" vertical="center"/>
    </xf>
    <xf numFmtId="0" fontId="31" fillId="53" borderId="32" xfId="0" applyFont="1" applyFill="1" applyBorder="1" applyAlignment="1">
      <alignment horizontal="center" vertical="center"/>
    </xf>
    <xf numFmtId="0" fontId="31" fillId="53" borderId="34" xfId="0" applyFont="1" applyFill="1" applyBorder="1" applyAlignment="1">
      <alignment horizontal="center" vertical="center"/>
    </xf>
    <xf numFmtId="0" fontId="31" fillId="53" borderId="36" xfId="0" applyFont="1" applyFill="1" applyBorder="1" applyAlignment="1">
      <alignment horizontal="center" vertical="center"/>
    </xf>
    <xf numFmtId="0" fontId="28" fillId="53" borderId="69" xfId="0" applyFont="1" applyFill="1" applyBorder="1" applyAlignment="1">
      <alignment horizontal="left" vertical="center" shrinkToFit="1"/>
    </xf>
    <xf numFmtId="0" fontId="32" fillId="53" borderId="3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87" xfId="0" applyFont="1" applyFill="1" applyBorder="1" applyAlignment="1">
      <alignment horizontal="center" vertical="center"/>
    </xf>
    <xf numFmtId="0" fontId="28" fillId="31" borderId="6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28" fillId="31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3" fillId="31" borderId="84" xfId="0" applyFont="1" applyFill="1" applyBorder="1" applyAlignment="1">
      <alignment horizontal="center" vertical="center" textRotation="90"/>
    </xf>
    <xf numFmtId="0" fontId="3" fillId="0" borderId="89" xfId="0" applyFont="1" applyBorder="1" applyAlignment="1">
      <alignment/>
    </xf>
    <xf numFmtId="0" fontId="3" fillId="0" borderId="36" xfId="0" applyFont="1" applyBorder="1" applyAlignment="1">
      <alignment/>
    </xf>
    <xf numFmtId="0" fontId="3" fillId="43" borderId="94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0" fillId="43" borderId="48" xfId="0" applyFill="1" applyBorder="1" applyAlignment="1">
      <alignment/>
    </xf>
    <xf numFmtId="0" fontId="47" fillId="0" borderId="95" xfId="0" applyFont="1" applyFill="1" applyBorder="1" applyAlignment="1">
      <alignment horizontal="center" vertical="center" wrapText="1"/>
    </xf>
    <xf numFmtId="0" fontId="47" fillId="0" borderId="83" xfId="0" applyFont="1" applyFill="1" applyBorder="1" applyAlignment="1">
      <alignment horizontal="center" vertical="center" wrapText="1"/>
    </xf>
    <xf numFmtId="0" fontId="35" fillId="48" borderId="96" xfId="0" applyFont="1" applyFill="1" applyBorder="1" applyAlignment="1">
      <alignment horizontal="center"/>
    </xf>
    <xf numFmtId="0" fontId="35" fillId="48" borderId="86" xfId="0" applyFont="1" applyFill="1" applyBorder="1" applyAlignment="1">
      <alignment horizontal="center"/>
    </xf>
    <xf numFmtId="0" fontId="35" fillId="48" borderId="35" xfId="0" applyFont="1" applyFill="1" applyBorder="1" applyAlignment="1">
      <alignment horizontal="center"/>
    </xf>
    <xf numFmtId="0" fontId="32" fillId="4" borderId="92" xfId="0" applyFont="1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4" fillId="0" borderId="9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38" fillId="0" borderId="54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1" fillId="53" borderId="96" xfId="0" applyFont="1" applyFill="1" applyBorder="1" applyAlignment="1">
      <alignment horizontal="left" vertical="center" wrapText="1"/>
    </xf>
    <xf numFmtId="0" fontId="0" fillId="53" borderId="35" xfId="0" applyFill="1" applyBorder="1" applyAlignment="1">
      <alignment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47" fillId="0" borderId="92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31" fillId="32" borderId="92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79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82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56" fillId="43" borderId="44" xfId="0" applyFont="1" applyFill="1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31" fillId="31" borderId="9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0" fontId="35" fillId="48" borderId="92" xfId="0" applyFont="1" applyFill="1" applyBorder="1" applyAlignment="1">
      <alignment horizontal="center"/>
    </xf>
    <xf numFmtId="0" fontId="35" fillId="48" borderId="56" xfId="0" applyFont="1" applyFill="1" applyBorder="1" applyAlignment="1">
      <alignment horizontal="center"/>
    </xf>
    <xf numFmtId="0" fontId="35" fillId="48" borderId="42" xfId="0" applyFont="1" applyFill="1" applyBorder="1" applyAlignment="1">
      <alignment horizontal="center"/>
    </xf>
    <xf numFmtId="0" fontId="32" fillId="31" borderId="92" xfId="0" applyFont="1" applyFill="1" applyBorder="1" applyAlignment="1">
      <alignment horizontal="left" vertical="center" wrapText="1"/>
    </xf>
    <xf numFmtId="0" fontId="32" fillId="31" borderId="42" xfId="0" applyFont="1" applyFill="1" applyBorder="1" applyAlignment="1">
      <alignment horizontal="left" vertical="center" wrapText="1"/>
    </xf>
    <xf numFmtId="0" fontId="32" fillId="27" borderId="95" xfId="0" applyFont="1" applyFill="1" applyBorder="1" applyAlignment="1">
      <alignment horizontal="left" vertical="center" wrapText="1"/>
    </xf>
    <xf numFmtId="0" fontId="0" fillId="27" borderId="83" xfId="0" applyFill="1" applyBorder="1" applyAlignment="1">
      <alignment/>
    </xf>
    <xf numFmtId="0" fontId="37" fillId="4" borderId="95" xfId="0" applyFont="1" applyFill="1" applyBorder="1" applyAlignment="1">
      <alignment horizontal="left" vertical="center" wrapText="1"/>
    </xf>
    <xf numFmtId="0" fontId="42" fillId="4" borderId="83" xfId="0" applyFont="1" applyFill="1" applyBorder="1" applyAlignment="1">
      <alignment/>
    </xf>
    <xf numFmtId="0" fontId="28" fillId="31" borderId="82" xfId="0" applyFont="1" applyFill="1" applyBorder="1" applyAlignment="1">
      <alignment horizontal="left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37" fillId="4" borderId="96" xfId="0" applyFont="1" applyFill="1" applyBorder="1" applyAlignment="1">
      <alignment horizontal="left" vertical="center" wrapText="1"/>
    </xf>
    <xf numFmtId="0" fontId="42" fillId="4" borderId="35" xfId="0" applyFont="1" applyFill="1" applyBorder="1" applyAlignment="1">
      <alignment/>
    </xf>
    <xf numFmtId="0" fontId="32" fillId="4" borderId="95" xfId="0" applyFont="1" applyFill="1" applyBorder="1" applyAlignment="1">
      <alignment vertical="top" wrapText="1"/>
    </xf>
    <xf numFmtId="0" fontId="0" fillId="4" borderId="83" xfId="0" applyFill="1" applyBorder="1" applyAlignment="1">
      <alignment vertical="top" wrapText="1"/>
    </xf>
    <xf numFmtId="0" fontId="32" fillId="0" borderId="92" xfId="0" applyFont="1" applyFill="1" applyBorder="1" applyAlignment="1">
      <alignment horizontal="left" vertical="center" wrapText="1"/>
    </xf>
    <xf numFmtId="0" fontId="32" fillId="47" borderId="56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43" borderId="38" xfId="0" applyFont="1" applyFill="1" applyBorder="1" applyAlignment="1">
      <alignment horizontal="left" vertical="center" wrapText="1"/>
    </xf>
    <xf numFmtId="0" fontId="32" fillId="43" borderId="39" xfId="0" applyFont="1" applyFill="1" applyBorder="1" applyAlignment="1">
      <alignment horizontal="left" vertical="center" wrapText="1"/>
    </xf>
    <xf numFmtId="0" fontId="0" fillId="48" borderId="92" xfId="0" applyFont="1" applyFill="1" applyBorder="1" applyAlignment="1">
      <alignment horizontal="center" vertical="center"/>
    </xf>
    <xf numFmtId="0" fontId="0" fillId="48" borderId="56" xfId="0" applyFont="1" applyFill="1" applyBorder="1" applyAlignment="1">
      <alignment horizontal="center" vertical="center"/>
    </xf>
    <xf numFmtId="0" fontId="0" fillId="48" borderId="42" xfId="0" applyFont="1" applyFill="1" applyBorder="1" applyAlignment="1">
      <alignment horizontal="center" vertical="center"/>
    </xf>
    <xf numFmtId="0" fontId="37" fillId="43" borderId="92" xfId="0" applyFont="1" applyFill="1" applyBorder="1" applyAlignment="1">
      <alignment horizontal="left" vertical="center" wrapText="1"/>
    </xf>
    <xf numFmtId="0" fontId="42" fillId="43" borderId="42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31" borderId="87" xfId="0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center" vertical="center" wrapText="1"/>
    </xf>
    <xf numFmtId="0" fontId="54" fillId="31" borderId="87" xfId="0" applyFont="1" applyFill="1" applyBorder="1" applyAlignment="1">
      <alignment horizontal="center" vertical="center"/>
    </xf>
    <xf numFmtId="0" fontId="54" fillId="31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8" fillId="31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28" fillId="3" borderId="92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1" fillId="31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37" fillId="31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32" fillId="0" borderId="19" xfId="0" applyFont="1" applyFill="1" applyBorder="1" applyAlignment="1">
      <alignment horizontal="left" vertical="center" wrapText="1"/>
    </xf>
    <xf numFmtId="0" fontId="32" fillId="23" borderId="19" xfId="0" applyFont="1" applyFill="1" applyBorder="1" applyAlignment="1">
      <alignment horizontal="left" vertical="center" wrapText="1"/>
    </xf>
    <xf numFmtId="0" fontId="32" fillId="47" borderId="19" xfId="0" applyFont="1" applyFill="1" applyBorder="1" applyAlignment="1">
      <alignment horizontal="left" vertical="center" wrapText="1"/>
    </xf>
    <xf numFmtId="0" fontId="31" fillId="4" borderId="19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32" fillId="47" borderId="95" xfId="0" applyFont="1" applyFill="1" applyBorder="1" applyAlignment="1">
      <alignment horizontal="left" vertical="center" wrapText="1"/>
    </xf>
    <xf numFmtId="0" fontId="0" fillId="47" borderId="83" xfId="0" applyFill="1" applyBorder="1" applyAlignment="1">
      <alignment/>
    </xf>
    <xf numFmtId="0" fontId="31" fillId="31" borderId="96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4" fillId="31" borderId="82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/>
    </xf>
    <xf numFmtId="0" fontId="0" fillId="0" borderId="37" xfId="0" applyFont="1" applyBorder="1" applyAlignment="1">
      <alignment/>
    </xf>
    <xf numFmtId="0" fontId="38" fillId="0" borderId="87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8" fillId="16" borderId="91" xfId="0" applyFont="1" applyFill="1" applyBorder="1" applyAlignment="1">
      <alignment vertical="center"/>
    </xf>
    <xf numFmtId="0" fontId="38" fillId="16" borderId="60" xfId="0" applyFont="1" applyFill="1" applyBorder="1" applyAlignment="1">
      <alignment vertical="center"/>
    </xf>
    <xf numFmtId="0" fontId="0" fillId="0" borderId="76" xfId="0" applyBorder="1" applyAlignment="1">
      <alignment wrapText="1"/>
    </xf>
    <xf numFmtId="0" fontId="0" fillId="0" borderId="37" xfId="0" applyBorder="1" applyAlignment="1">
      <alignment wrapText="1"/>
    </xf>
    <xf numFmtId="0" fontId="32" fillId="23" borderId="95" xfId="0" applyFont="1" applyFill="1" applyBorder="1" applyAlignment="1">
      <alignment horizontal="left" vertical="center" wrapText="1"/>
    </xf>
    <xf numFmtId="0" fontId="0" fillId="0" borderId="83" xfId="0" applyBorder="1" applyAlignment="1">
      <alignment/>
    </xf>
    <xf numFmtId="0" fontId="32" fillId="47" borderId="92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0" borderId="32" xfId="0" applyBorder="1" applyAlignment="1">
      <alignment/>
    </xf>
    <xf numFmtId="0" fontId="3" fillId="47" borderId="9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32" fillId="47" borderId="94" xfId="0" applyFont="1" applyFill="1" applyBorder="1" applyAlignment="1">
      <alignment vertical="top" wrapText="1"/>
    </xf>
    <xf numFmtId="0" fontId="0" fillId="47" borderId="48" xfId="0" applyFill="1" applyBorder="1" applyAlignment="1">
      <alignment vertical="top" wrapText="1"/>
    </xf>
    <xf numFmtId="0" fontId="32" fillId="23" borderId="9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32" fillId="47" borderId="95" xfId="0" applyFont="1" applyFill="1" applyBorder="1" applyAlignment="1">
      <alignment horizontal="left" vertical="center" wrapTex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2" fillId="47" borderId="94" xfId="0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_KERET_TANTERV-4_2011_04_06" xfId="76"/>
    <cellStyle name="Hiperhivatkozás_KERET_TANTERV-4_2011_04_06_BA_PSZ_2011_munkaanyag_V3.3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7PE20NAK09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4PU51NAK03B" TargetMode="External" /><Relationship Id="rId20" Type="http://schemas.openxmlformats.org/officeDocument/2006/relationships/hyperlink" Target="http://tantargy.uni-corvinus.hu/2PU51NBK01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BE52NCK01B" TargetMode="External" /><Relationship Id="rId23" Type="http://schemas.openxmlformats.org/officeDocument/2006/relationships/hyperlink" Target="http://tantargy.uni-corvinus.hu/2PU51NBK02B" TargetMode="External" /><Relationship Id="rId24" Type="http://schemas.openxmlformats.org/officeDocument/2006/relationships/hyperlink" Target="http://tantargy.uni-corvinus.hu/2SA53NCK07B" TargetMode="External" /><Relationship Id="rId25" Type="http://schemas.openxmlformats.org/officeDocument/2006/relationships/hyperlink" Target="http://tantargy.uni-corvinus.hu/2VL60NBK03B" TargetMode="External" /><Relationship Id="rId26" Type="http://schemas.openxmlformats.org/officeDocument/2006/relationships/hyperlink" Target="http://tantargy.uni-corvinus.hu/2VL60NBK10B" TargetMode="External" /><Relationship Id="rId27" Type="http://schemas.openxmlformats.org/officeDocument/2006/relationships/hyperlink" Target="http://tantargy.uni-corvinus.hu/2JO11NAK07B" TargetMode="External" /><Relationship Id="rId28" Type="http://schemas.openxmlformats.org/officeDocument/2006/relationships/hyperlink" Target="http://tantargy.uni-corvinus.hu/2BE52NCK06B" TargetMode="External" /><Relationship Id="rId29" Type="http://schemas.openxmlformats.org/officeDocument/2006/relationships/hyperlink" Target="http://tantargy.uni-corvinus.hu/2SA53NCK10B" TargetMode="External" /><Relationship Id="rId30" Type="http://schemas.openxmlformats.org/officeDocument/2006/relationships/hyperlink" Target="http://tantargy.uni-corvinus.hu/4PU51NAK05B" TargetMode="External" /><Relationship Id="rId31" Type="http://schemas.openxmlformats.org/officeDocument/2006/relationships/hyperlink" Target="http://tantargy.uni-corvinus.hu/4PU51NAK06B" TargetMode="External" /><Relationship Id="rId32" Type="http://schemas.openxmlformats.org/officeDocument/2006/relationships/hyperlink" Target="http://tantargy.uni-corvinus.hu/2BE52NDK06B" TargetMode="External" /><Relationship Id="rId33" Type="http://schemas.openxmlformats.org/officeDocument/2006/relationships/hyperlink" Target="http://tantargy.uni-corvinus.hu/2BE52NDK04B" TargetMode="External" /><Relationship Id="rId34" Type="http://schemas.openxmlformats.org/officeDocument/2006/relationships/hyperlink" Target="http://tantargy.uni-corvinus.hu/2BE52NDK08B" TargetMode="External" /><Relationship Id="rId35" Type="http://schemas.openxmlformats.org/officeDocument/2006/relationships/hyperlink" Target="http://tantargy.uni-corvinus.hu/2PU51NDK01B" TargetMode="External" /><Relationship Id="rId36" Type="http://schemas.openxmlformats.org/officeDocument/2006/relationships/hyperlink" Target="http://tantargy.uni-corvinus.hu/2SZ53NDK01B" TargetMode="External" /><Relationship Id="rId37" Type="http://schemas.openxmlformats.org/officeDocument/2006/relationships/hyperlink" Target="http://tantargy.uni-corvinus.hu/2SZ53NDK05B" TargetMode="External" /><Relationship Id="rId38" Type="http://schemas.openxmlformats.org/officeDocument/2006/relationships/hyperlink" Target="http://tantargy.uni-corvinus.hu/2SZ53NDK02B" TargetMode="External" /><Relationship Id="rId39" Type="http://schemas.openxmlformats.org/officeDocument/2006/relationships/hyperlink" Target="http://tantargy.uni-corvinus.hu/2BE52NDV05B" TargetMode="External" /><Relationship Id="rId40" Type="http://schemas.openxmlformats.org/officeDocument/2006/relationships/hyperlink" Target="http://tantargy.uni-corvinus.hu/2SA53NDK01B" TargetMode="External" /><Relationship Id="rId41" Type="http://schemas.openxmlformats.org/officeDocument/2006/relationships/hyperlink" Target="http://tantargy.uni-corvinus.hu/2SZ53NDK04B" TargetMode="External" /><Relationship Id="rId42" Type="http://schemas.openxmlformats.org/officeDocument/2006/relationships/hyperlink" Target="http://tantargy.uni-corvinus.hu/2SA53NDK01B" TargetMode="External" /><Relationship Id="rId43" Type="http://schemas.openxmlformats.org/officeDocument/2006/relationships/hyperlink" Target="http://tantargy.uni-corvinus.hu/2SZ53NDK01B" TargetMode="External" /><Relationship Id="rId44" Type="http://schemas.openxmlformats.org/officeDocument/2006/relationships/hyperlink" Target="http://tantargy.uni-corvinus.hu/2SZ53NDK05B" TargetMode="External" /><Relationship Id="rId45" Type="http://schemas.openxmlformats.org/officeDocument/2006/relationships/hyperlink" Target="http://tantargy.uni-corvinus.hu/2SZ53NDK04B" TargetMode="External" /><Relationship Id="rId46" Type="http://schemas.openxmlformats.org/officeDocument/2006/relationships/hyperlink" Target="http://tantargy.uni-corvinus.hu/2SZ53NDK02B" TargetMode="External" /><Relationship Id="rId47" Type="http://schemas.openxmlformats.org/officeDocument/2006/relationships/hyperlink" Target="http://tantargy.uni-corvinus.hu/2PU51NDK01B" TargetMode="External" /><Relationship Id="rId48" Type="http://schemas.openxmlformats.org/officeDocument/2006/relationships/hyperlink" Target="http://tantargy.uni-corvinus.hu/4PU51NAK05B" TargetMode="External" /><Relationship Id="rId49" Type="http://schemas.openxmlformats.org/officeDocument/2006/relationships/hyperlink" Target="http://tantargy.uni-corvinus.hu/4PU51NAK06B" TargetMode="External" /><Relationship Id="rId50" Type="http://schemas.openxmlformats.org/officeDocument/2006/relationships/hyperlink" Target="http://tantargy.uni-corvinus.hu/2BE52NDK06B" TargetMode="External" /><Relationship Id="rId51" Type="http://schemas.openxmlformats.org/officeDocument/2006/relationships/hyperlink" Target="http://tantargy.uni-corvinus.hu/2BE52NDK04B" TargetMode="External" /><Relationship Id="rId52" Type="http://schemas.openxmlformats.org/officeDocument/2006/relationships/hyperlink" Target="http://tantargy.uni-corvinus.hu/2BE52NDK08B" TargetMode="External" /><Relationship Id="rId53" Type="http://schemas.openxmlformats.org/officeDocument/2006/relationships/hyperlink" Target="http://tantargy.uni-corvinus.hu/2VE81NGK03B" TargetMode="External" /><Relationship Id="rId54" Type="http://schemas.openxmlformats.org/officeDocument/2006/relationships/hyperlink" Target="http://tantargy.uni-corvinus.hu/2VL60NBK01B" TargetMode="External" /><Relationship Id="rId55" Type="http://schemas.openxmlformats.org/officeDocument/2006/relationships/hyperlink" Target="http://tantargy.uni-corvinus.hu/2MA41NAK01B" TargetMode="External" /><Relationship Id="rId56" Type="http://schemas.openxmlformats.org/officeDocument/2006/relationships/hyperlink" Target="http://tantargy.uni-corvinus.hu/2VE81NGK03B" TargetMode="External" /><Relationship Id="rId57" Type="http://schemas.openxmlformats.org/officeDocument/2006/relationships/hyperlink" Target="http://tantargy.uni-corvinus.hu/2JO11NAK02B" TargetMode="External" /><Relationship Id="rId58" Type="http://schemas.openxmlformats.org/officeDocument/2006/relationships/hyperlink" Target="http://tantargy.uni-corvinus.hu/2VE81NAK07B" TargetMode="External" /><Relationship Id="rId59" Type="http://schemas.openxmlformats.org/officeDocument/2006/relationships/hyperlink" Target="http://tantargy.uni-corvinus.hu/2BE52NAK05B" TargetMode="External" /><Relationship Id="rId60" Type="http://schemas.openxmlformats.org/officeDocument/2006/relationships/hyperlink" Target="http://tantargy.uni-corvinus.hu/2BE52NAK05B" TargetMode="External" /><Relationship Id="rId61" Type="http://schemas.openxmlformats.org/officeDocument/2006/relationships/hyperlink" Target="http://tantargy.uni-corvinus.hu/2KG23NBK02B" TargetMode="External" /><Relationship Id="rId62" Type="http://schemas.openxmlformats.org/officeDocument/2006/relationships/hyperlink" Target="http://tantargy.uni-corvinus.hu/4MA23NAK12B" TargetMode="External" /><Relationship Id="rId63" Type="http://schemas.openxmlformats.org/officeDocument/2006/relationships/hyperlink" Target="http://tantargy.uni-corvinus.hu/2GF26NBK01B" TargetMode="External" /><Relationship Id="rId64" Type="http://schemas.openxmlformats.org/officeDocument/2006/relationships/hyperlink" Target="http://tantargy.uni-corvinus.hu/2SP72NAK01B" TargetMode="External" /><Relationship Id="rId65" Type="http://schemas.openxmlformats.org/officeDocument/2006/relationships/hyperlink" Target="http://tantargy.uni-corvinus.hu/2IR32NAK07B" TargetMode="External" /><Relationship Id="rId66" Type="http://schemas.openxmlformats.org/officeDocument/2006/relationships/hyperlink" Target="http://tantargy.uni-corvinus.hu/4VG32NAK02B" TargetMode="External" /><Relationship Id="rId67" Type="http://schemas.openxmlformats.org/officeDocument/2006/relationships/hyperlink" Target="http://tantargy.uni-corvinus.hu/7GT02NDV04B" TargetMode="External" /><Relationship Id="rId68" Type="http://schemas.openxmlformats.org/officeDocument/2006/relationships/hyperlink" Target="http://tantargy.uni-corvinus.hu/7FI01NDV04B" TargetMode="External" /><Relationship Id="rId69" Type="http://schemas.openxmlformats.org/officeDocument/2006/relationships/hyperlink" Target="http://tantargy.uni-corvinus.hu/7FI01NDV05B" TargetMode="External" /><Relationship Id="rId70" Type="http://schemas.openxmlformats.org/officeDocument/2006/relationships/hyperlink" Target="http://tantargy.uni-corvinus.hu/7SO30NDV15B" TargetMode="External" /><Relationship Id="rId71" Type="http://schemas.openxmlformats.org/officeDocument/2006/relationships/hyperlink" Target="http://tantargy.uni-corvinus.hu/7PO10NDV08B" TargetMode="External" /><Relationship Id="rId72" Type="http://schemas.openxmlformats.org/officeDocument/2006/relationships/hyperlink" Target="http://tantargy.uni-corvinus.hu/2JO11NAK05B" TargetMode="External" /><Relationship Id="rId73" Type="http://schemas.openxmlformats.org/officeDocument/2006/relationships/hyperlink" Target="http://tantargy.uni-corvinus.hu/2SA53NAK04B" TargetMode="External" /><Relationship Id="rId74" Type="http://schemas.openxmlformats.org/officeDocument/2006/relationships/hyperlink" Target="http://tantargy.uni-corvinus.hu/7PE20NCV97B" TargetMode="External" /><Relationship Id="rId75" Type="http://schemas.openxmlformats.org/officeDocument/2006/relationships/hyperlink" Target="http://tantargy.uni-corvinus.hu/2BE52NDK07B" TargetMode="External" /><Relationship Id="rId76" Type="http://schemas.openxmlformats.org/officeDocument/2006/relationships/hyperlink" Target="http://tantargy.uni-corvinus.hu/2BE52NDK07B" TargetMode="External" /><Relationship Id="rId77" Type="http://schemas.openxmlformats.org/officeDocument/2006/relationships/hyperlink" Target="http://tantargy.uni-corvinus.hu/2BE52NAK01B" TargetMode="External" /><Relationship Id="rId78" Type="http://schemas.openxmlformats.org/officeDocument/2006/relationships/hyperlink" Target="http://tantargy.uni-corvinus.hu/2DS91NDK01B" TargetMode="External" /><Relationship Id="rId79" Type="http://schemas.openxmlformats.org/officeDocument/2006/relationships/hyperlink" Target="http://tantargy.uni-corvinus.hu/2BE52NDV04B" TargetMode="External" /><Relationship Id="rId80" Type="http://schemas.openxmlformats.org/officeDocument/2006/relationships/hyperlink" Target="http://tantargy.uni-corvinus.hu/2BE52NDV04B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="85" zoomScaleNormal="85" zoomScaleSheetLayoutView="100" zoomScalePageLayoutView="0" workbookViewId="0" topLeftCell="A1">
      <selection activeCell="Y90" sqref="Y90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7.00390625" style="456" customWidth="1"/>
    <col min="5" max="5" width="3.28125" style="456" customWidth="1"/>
    <col min="6" max="6" width="3.57421875" style="456" customWidth="1"/>
    <col min="7" max="7" width="6.7109375" style="862" customWidth="1"/>
    <col min="8" max="9" width="3.57421875" style="456" customWidth="1"/>
    <col min="10" max="10" width="6.7109375" style="862" customWidth="1"/>
    <col min="11" max="11" width="4.00390625" style="456" customWidth="1"/>
    <col min="12" max="12" width="3.57421875" style="456" customWidth="1"/>
    <col min="13" max="13" width="6.7109375" style="862" customWidth="1"/>
    <col min="14" max="15" width="3.57421875" style="456" customWidth="1"/>
    <col min="16" max="16" width="6.7109375" style="862" customWidth="1"/>
    <col min="17" max="18" width="3.57421875" style="456" customWidth="1"/>
    <col min="19" max="19" width="6.7109375" style="862" customWidth="1"/>
    <col min="20" max="21" width="3.57421875" style="456" customWidth="1"/>
    <col min="22" max="22" width="6.7109375" style="862" customWidth="1"/>
    <col min="23" max="23" width="6.7109375" style="456" customWidth="1"/>
    <col min="24" max="24" width="9.7109375" style="862" customWidth="1"/>
    <col min="25" max="25" width="20.00390625" style="2" customWidth="1"/>
    <col min="26" max="26" width="41.140625" style="2" customWidth="1"/>
    <col min="27" max="27" width="23.57421875" style="815" customWidth="1"/>
    <col min="28" max="28" width="21.57421875" style="815" customWidth="1"/>
    <col min="29" max="29" width="19.00390625" style="815" customWidth="1"/>
    <col min="30" max="30" width="24.57421875" style="815" customWidth="1"/>
    <col min="31" max="31" width="15.8515625" style="815" customWidth="1"/>
    <col min="32" max="32" width="15.28125" style="815" customWidth="1"/>
    <col min="33" max="33" width="12.28125" style="815" customWidth="1"/>
    <col min="34" max="34" width="19.57421875" style="815" customWidth="1"/>
    <col min="35" max="35" width="23.421875" style="815" customWidth="1"/>
    <col min="36" max="16384" width="9.140625" style="456" customWidth="1"/>
  </cols>
  <sheetData>
    <row r="1" spans="1:35" ht="24" thickBot="1">
      <c r="A1" s="1047" t="s">
        <v>534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774"/>
      <c r="AB1" s="775"/>
      <c r="AC1" s="774"/>
      <c r="AD1" s="775"/>
      <c r="AE1" s="774"/>
      <c r="AF1" s="776"/>
      <c r="AG1" s="777"/>
      <c r="AH1" s="774"/>
      <c r="AI1" s="775"/>
    </row>
    <row r="2" spans="1:35" ht="29.25" customHeight="1">
      <c r="A2" s="1049" t="s">
        <v>67</v>
      </c>
      <c r="B2" s="1052" t="s">
        <v>0</v>
      </c>
      <c r="C2" s="1055" t="s">
        <v>1</v>
      </c>
      <c r="D2" s="1056" t="s">
        <v>475</v>
      </c>
      <c r="E2" s="1057" t="s">
        <v>539</v>
      </c>
      <c r="F2" s="1058"/>
      <c r="G2" s="1058"/>
      <c r="H2" s="1058"/>
      <c r="I2" s="1058"/>
      <c r="J2" s="1059"/>
      <c r="K2" s="1057" t="s">
        <v>540</v>
      </c>
      <c r="L2" s="1058"/>
      <c r="M2" s="1058"/>
      <c r="N2" s="1058"/>
      <c r="O2" s="1058"/>
      <c r="P2" s="1059"/>
      <c r="Q2" s="1021" t="s">
        <v>268</v>
      </c>
      <c r="R2" s="1022"/>
      <c r="S2" s="1022"/>
      <c r="T2" s="1022"/>
      <c r="U2" s="1022"/>
      <c r="V2" s="1023"/>
      <c r="W2" s="739" t="s">
        <v>269</v>
      </c>
      <c r="X2" s="1018" t="s">
        <v>270</v>
      </c>
      <c r="Y2" s="1040" t="s">
        <v>3</v>
      </c>
      <c r="Z2" s="1076" t="s">
        <v>32</v>
      </c>
      <c r="AA2" s="1093" t="s">
        <v>436</v>
      </c>
      <c r="AB2" s="1094"/>
      <c r="AC2" s="1093" t="s">
        <v>437</v>
      </c>
      <c r="AD2" s="1094"/>
      <c r="AE2" s="1093" t="s">
        <v>438</v>
      </c>
      <c r="AF2" s="1103"/>
      <c r="AG2" s="1094"/>
      <c r="AH2" s="1093" t="s">
        <v>548</v>
      </c>
      <c r="AI2" s="1094"/>
    </row>
    <row r="3" spans="1:35" ht="13.5" customHeight="1">
      <c r="A3" s="1050"/>
      <c r="B3" s="1053"/>
      <c r="C3" s="1050"/>
      <c r="D3" s="1053"/>
      <c r="E3" s="1013">
        <v>1</v>
      </c>
      <c r="F3" s="1012"/>
      <c r="G3" s="1016" t="s">
        <v>2</v>
      </c>
      <c r="H3" s="1011">
        <v>2</v>
      </c>
      <c r="I3" s="1012"/>
      <c r="J3" s="1014" t="s">
        <v>2</v>
      </c>
      <c r="K3" s="1013">
        <v>3</v>
      </c>
      <c r="L3" s="1012"/>
      <c r="M3" s="1016" t="s">
        <v>2</v>
      </c>
      <c r="N3" s="1011">
        <v>4</v>
      </c>
      <c r="O3" s="1012"/>
      <c r="P3" s="1014" t="s">
        <v>2</v>
      </c>
      <c r="Q3" s="1013">
        <v>5</v>
      </c>
      <c r="R3" s="1012"/>
      <c r="S3" s="1016" t="s">
        <v>2</v>
      </c>
      <c r="T3" s="1011">
        <v>6</v>
      </c>
      <c r="U3" s="1012"/>
      <c r="V3" s="1014" t="s">
        <v>2</v>
      </c>
      <c r="W3" s="33">
        <v>7</v>
      </c>
      <c r="X3" s="1019"/>
      <c r="Y3" s="1041"/>
      <c r="Z3" s="1077"/>
      <c r="AA3" s="1095"/>
      <c r="AB3" s="1096"/>
      <c r="AC3" s="1095"/>
      <c r="AD3" s="1096"/>
      <c r="AE3" s="1095"/>
      <c r="AF3" s="1104"/>
      <c r="AG3" s="1096"/>
      <c r="AH3" s="1095"/>
      <c r="AI3" s="1096"/>
    </row>
    <row r="4" spans="1:35" ht="31.5" thickBot="1">
      <c r="A4" s="1051"/>
      <c r="B4" s="1054"/>
      <c r="C4" s="1051"/>
      <c r="D4" s="1054"/>
      <c r="E4" s="34" t="s">
        <v>4</v>
      </c>
      <c r="F4" s="35" t="s">
        <v>66</v>
      </c>
      <c r="G4" s="1017"/>
      <c r="H4" s="860" t="s">
        <v>4</v>
      </c>
      <c r="I4" s="35" t="s">
        <v>66</v>
      </c>
      <c r="J4" s="1015"/>
      <c r="K4" s="34" t="s">
        <v>4</v>
      </c>
      <c r="L4" s="35" t="s">
        <v>66</v>
      </c>
      <c r="M4" s="1017"/>
      <c r="N4" s="860" t="s">
        <v>4</v>
      </c>
      <c r="O4" s="35" t="s">
        <v>66</v>
      </c>
      <c r="P4" s="1015"/>
      <c r="Q4" s="34" t="s">
        <v>4</v>
      </c>
      <c r="R4" s="35" t="s">
        <v>66</v>
      </c>
      <c r="S4" s="1017"/>
      <c r="T4" s="860" t="s">
        <v>4</v>
      </c>
      <c r="U4" s="35" t="s">
        <v>66</v>
      </c>
      <c r="V4" s="1015"/>
      <c r="W4" s="39" t="s">
        <v>2</v>
      </c>
      <c r="X4" s="1020"/>
      <c r="Y4" s="1042"/>
      <c r="Z4" s="1078"/>
      <c r="AA4" s="1097"/>
      <c r="AB4" s="1098"/>
      <c r="AC4" s="1097"/>
      <c r="AD4" s="1098"/>
      <c r="AE4" s="1097"/>
      <c r="AF4" s="1105"/>
      <c r="AG4" s="1098"/>
      <c r="AH4" s="1097"/>
      <c r="AI4" s="1098"/>
    </row>
    <row r="5" spans="1:35" ht="77.25" thickBot="1">
      <c r="A5" s="1064" t="s">
        <v>271</v>
      </c>
      <c r="B5" s="1065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22</v>
      </c>
      <c r="N5" s="42"/>
      <c r="O5" s="42"/>
      <c r="P5" s="42">
        <f>SUM(P7,P25)</f>
        <v>26</v>
      </c>
      <c r="Q5" s="40"/>
      <c r="R5" s="42"/>
      <c r="S5" s="42">
        <f>SUM(S7,S25)</f>
        <v>11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778" t="s">
        <v>67</v>
      </c>
      <c r="AB5" s="779" t="s">
        <v>439</v>
      </c>
      <c r="AC5" s="778" t="s">
        <v>67</v>
      </c>
      <c r="AD5" s="779" t="s">
        <v>439</v>
      </c>
      <c r="AE5" s="780" t="s">
        <v>440</v>
      </c>
      <c r="AF5" s="781" t="s">
        <v>441</v>
      </c>
      <c r="AG5" s="782" t="s">
        <v>442</v>
      </c>
      <c r="AH5" s="780" t="s">
        <v>547</v>
      </c>
      <c r="AI5" s="782" t="s">
        <v>443</v>
      </c>
    </row>
    <row r="6" spans="1:35" ht="16.5" thickBot="1">
      <c r="A6" s="1072" t="s">
        <v>348</v>
      </c>
      <c r="B6" s="1073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774"/>
      <c r="AB6" s="775"/>
      <c r="AC6" s="774"/>
      <c r="AD6" s="775"/>
      <c r="AE6" s="803"/>
      <c r="AF6" s="804"/>
      <c r="AG6" s="805"/>
      <c r="AH6" s="774"/>
      <c r="AI6" s="775"/>
    </row>
    <row r="7" spans="1:35" ht="18.75" thickBot="1">
      <c r="A7" s="1091" t="s">
        <v>272</v>
      </c>
      <c r="B7" s="1092"/>
      <c r="C7" s="719"/>
      <c r="D7" s="720"/>
      <c r="E7" s="721"/>
      <c r="F7" s="722"/>
      <c r="G7" s="722">
        <f>SUM($G$8:$G$23)</f>
        <v>19</v>
      </c>
      <c r="H7" s="722"/>
      <c r="I7" s="722"/>
      <c r="J7" s="723">
        <f>SUM($J$8:$J$23)</f>
        <v>29</v>
      </c>
      <c r="K7" s="719"/>
      <c r="L7" s="724"/>
      <c r="M7" s="724">
        <f>SUM($M$8:$M$23)</f>
        <v>9</v>
      </c>
      <c r="N7" s="724"/>
      <c r="O7" s="724"/>
      <c r="P7" s="720">
        <f>SUM($P$8:$P$23)</f>
        <v>5</v>
      </c>
      <c r="Q7" s="719"/>
      <c r="R7" s="724"/>
      <c r="S7" s="724">
        <f>SUM($S$8:$S$23)</f>
        <v>4</v>
      </c>
      <c r="T7" s="724"/>
      <c r="U7" s="724"/>
      <c r="V7" s="725">
        <f>SUM($V$8:$V$23)</f>
        <v>0</v>
      </c>
      <c r="W7" s="726">
        <f>SUM($W$8:$W$23)</f>
        <v>0</v>
      </c>
      <c r="X7" s="727">
        <f>SUM($X$8:$X$23)</f>
        <v>66</v>
      </c>
      <c r="Y7" s="728"/>
      <c r="Z7" s="729"/>
      <c r="AA7" s="783"/>
      <c r="AB7" s="784"/>
      <c r="AC7" s="813"/>
      <c r="AD7" s="784"/>
      <c r="AE7" s="813"/>
      <c r="AF7" s="806"/>
      <c r="AG7" s="810"/>
      <c r="AH7" s="783"/>
      <c r="AI7" s="784"/>
    </row>
    <row r="8" spans="1:35" ht="25.5" customHeight="1">
      <c r="A8" s="53" t="s">
        <v>406</v>
      </c>
      <c r="B8" s="756" t="s">
        <v>260</v>
      </c>
      <c r="C8" s="54" t="s">
        <v>5</v>
      </c>
      <c r="D8" s="55" t="s">
        <v>6</v>
      </c>
      <c r="E8" s="54">
        <v>2</v>
      </c>
      <c r="F8" s="956">
        <v>2</v>
      </c>
      <c r="G8" s="957">
        <v>5</v>
      </c>
      <c r="H8" s="956"/>
      <c r="I8" s="956"/>
      <c r="J8" s="958"/>
      <c r="K8" s="662"/>
      <c r="L8" s="956"/>
      <c r="M8" s="957"/>
      <c r="N8" s="956"/>
      <c r="O8" s="956"/>
      <c r="P8" s="975"/>
      <c r="Q8" s="54"/>
      <c r="R8" s="956"/>
      <c r="S8" s="957"/>
      <c r="T8" s="956"/>
      <c r="U8" s="956"/>
      <c r="V8" s="958"/>
      <c r="W8" s="976"/>
      <c r="X8" s="960">
        <v>5</v>
      </c>
      <c r="Y8" s="981" t="s">
        <v>7</v>
      </c>
      <c r="Z8" s="977" t="s">
        <v>82</v>
      </c>
      <c r="AA8" s="818" t="s">
        <v>448</v>
      </c>
      <c r="AB8" s="819" t="s">
        <v>446</v>
      </c>
      <c r="AC8" s="799"/>
      <c r="AD8" s="786"/>
      <c r="AE8" s="799"/>
      <c r="AF8" s="787"/>
      <c r="AG8" s="795"/>
      <c r="AH8" s="785"/>
      <c r="AI8" s="786"/>
    </row>
    <row r="9" spans="1:35" ht="15.75" customHeight="1">
      <c r="A9" s="64" t="s">
        <v>195</v>
      </c>
      <c r="B9" s="757" t="s">
        <v>416</v>
      </c>
      <c r="C9" s="65" t="s">
        <v>5</v>
      </c>
      <c r="D9" s="66" t="s">
        <v>6</v>
      </c>
      <c r="E9" s="6">
        <v>2</v>
      </c>
      <c r="F9" s="4">
        <v>2</v>
      </c>
      <c r="G9" s="962">
        <v>5</v>
      </c>
      <c r="H9" s="4"/>
      <c r="I9" s="4"/>
      <c r="J9" s="963"/>
      <c r="K9" s="653"/>
      <c r="L9" s="4"/>
      <c r="M9" s="962"/>
      <c r="N9" s="4"/>
      <c r="O9" s="4"/>
      <c r="P9" s="968"/>
      <c r="Q9" s="6"/>
      <c r="R9" s="4"/>
      <c r="S9" s="962"/>
      <c r="T9" s="4"/>
      <c r="U9" s="4"/>
      <c r="V9" s="963"/>
      <c r="W9" s="978"/>
      <c r="X9" s="965">
        <v>5</v>
      </c>
      <c r="Y9" s="982" t="s">
        <v>97</v>
      </c>
      <c r="Z9" s="80" t="s">
        <v>78</v>
      </c>
      <c r="AA9" s="785"/>
      <c r="AB9" s="786"/>
      <c r="AC9" s="799"/>
      <c r="AD9" s="786"/>
      <c r="AE9" s="799"/>
      <c r="AF9" s="787"/>
      <c r="AG9" s="795"/>
      <c r="AH9" s="785"/>
      <c r="AI9" s="786"/>
    </row>
    <row r="10" spans="1:35" ht="15.75" customHeight="1">
      <c r="A10" s="64" t="s">
        <v>511</v>
      </c>
      <c r="B10" s="757" t="s">
        <v>512</v>
      </c>
      <c r="C10" s="65" t="s">
        <v>5</v>
      </c>
      <c r="D10" s="66" t="s">
        <v>6</v>
      </c>
      <c r="E10" s="6">
        <v>1</v>
      </c>
      <c r="F10" s="4">
        <v>2</v>
      </c>
      <c r="G10" s="979">
        <v>4</v>
      </c>
      <c r="H10" s="4"/>
      <c r="I10" s="4"/>
      <c r="J10" s="963"/>
      <c r="K10" s="653"/>
      <c r="L10" s="4"/>
      <c r="M10" s="962"/>
      <c r="N10" s="4"/>
      <c r="O10" s="4"/>
      <c r="P10" s="968"/>
      <c r="Q10" s="6"/>
      <c r="R10" s="4"/>
      <c r="S10" s="962"/>
      <c r="T10" s="4"/>
      <c r="U10" s="4"/>
      <c r="V10" s="963"/>
      <c r="W10" s="978"/>
      <c r="X10" s="965">
        <v>4</v>
      </c>
      <c r="Y10" s="983" t="s">
        <v>495</v>
      </c>
      <c r="Z10" s="80" t="s">
        <v>76</v>
      </c>
      <c r="AA10" s="785"/>
      <c r="AB10" s="786"/>
      <c r="AC10" s="799"/>
      <c r="AD10" s="786"/>
      <c r="AE10" s="799"/>
      <c r="AF10" s="787"/>
      <c r="AG10" s="795"/>
      <c r="AH10" s="785"/>
      <c r="AI10" s="786"/>
    </row>
    <row r="11" spans="1:35" ht="26.25" customHeight="1">
      <c r="A11" s="64" t="s">
        <v>104</v>
      </c>
      <c r="B11" s="758" t="s">
        <v>429</v>
      </c>
      <c r="C11" s="65" t="s">
        <v>5</v>
      </c>
      <c r="D11" s="66" t="s">
        <v>6</v>
      </c>
      <c r="E11" s="6">
        <v>2</v>
      </c>
      <c r="F11" s="4">
        <v>2</v>
      </c>
      <c r="G11" s="962">
        <v>5</v>
      </c>
      <c r="H11" s="4"/>
      <c r="I11" s="4"/>
      <c r="J11" s="963"/>
      <c r="K11" s="653"/>
      <c r="L11" s="4"/>
      <c r="M11" s="962"/>
      <c r="N11" s="4"/>
      <c r="O11" s="4"/>
      <c r="P11" s="968"/>
      <c r="Q11" s="6"/>
      <c r="R11" s="4"/>
      <c r="S11" s="962"/>
      <c r="T11" s="4"/>
      <c r="U11" s="4"/>
      <c r="V11" s="963"/>
      <c r="W11" s="978"/>
      <c r="X11" s="965">
        <v>5</v>
      </c>
      <c r="Y11" s="983" t="s">
        <v>506</v>
      </c>
      <c r="Z11" s="80" t="s">
        <v>81</v>
      </c>
      <c r="AA11" s="785"/>
      <c r="AB11" s="786"/>
      <c r="AC11" s="799"/>
      <c r="AD11" s="786"/>
      <c r="AE11" s="799"/>
      <c r="AF11" s="787"/>
      <c r="AG11" s="795"/>
      <c r="AH11" s="785"/>
      <c r="AI11" s="786"/>
    </row>
    <row r="12" spans="1:35" ht="23.25" customHeight="1">
      <c r="A12" s="620" t="s">
        <v>166</v>
      </c>
      <c r="B12" s="759" t="s">
        <v>186</v>
      </c>
      <c r="C12" s="65" t="s">
        <v>5</v>
      </c>
      <c r="D12" s="66" t="s">
        <v>6</v>
      </c>
      <c r="E12" s="6">
        <v>2</v>
      </c>
      <c r="F12" s="4">
        <v>2</v>
      </c>
      <c r="G12" s="966" t="s">
        <v>277</v>
      </c>
      <c r="H12" s="4"/>
      <c r="I12" s="4"/>
      <c r="J12" s="963"/>
      <c r="K12" s="653"/>
      <c r="L12" s="4"/>
      <c r="M12" s="962"/>
      <c r="N12" s="4"/>
      <c r="O12" s="4"/>
      <c r="P12" s="968"/>
      <c r="Q12" s="6"/>
      <c r="R12" s="4"/>
      <c r="S12" s="962"/>
      <c r="T12" s="4"/>
      <c r="U12" s="4"/>
      <c r="V12" s="963"/>
      <c r="W12" s="978"/>
      <c r="X12" s="967" t="s">
        <v>277</v>
      </c>
      <c r="Y12" s="982" t="s">
        <v>40</v>
      </c>
      <c r="Z12" s="80" t="s">
        <v>279</v>
      </c>
      <c r="AA12" s="832" t="s">
        <v>104</v>
      </c>
      <c r="AB12" s="833" t="s">
        <v>429</v>
      </c>
      <c r="AC12" s="799"/>
      <c r="AD12" s="786"/>
      <c r="AE12" s="799"/>
      <c r="AF12" s="787"/>
      <c r="AG12" s="795"/>
      <c r="AH12" s="785"/>
      <c r="AI12" s="786"/>
    </row>
    <row r="13" spans="1:35" ht="42.75" customHeight="1">
      <c r="A13" s="64" t="s">
        <v>407</v>
      </c>
      <c r="B13" s="760" t="s">
        <v>261</v>
      </c>
      <c r="C13" s="6" t="s">
        <v>5</v>
      </c>
      <c r="D13" s="5" t="s">
        <v>6</v>
      </c>
      <c r="E13" s="6"/>
      <c r="F13" s="4"/>
      <c r="G13" s="962"/>
      <c r="H13" s="4">
        <v>2</v>
      </c>
      <c r="I13" s="4">
        <v>2</v>
      </c>
      <c r="J13" s="963">
        <v>5</v>
      </c>
      <c r="K13" s="653"/>
      <c r="L13" s="4"/>
      <c r="M13" s="962"/>
      <c r="N13" s="4"/>
      <c r="O13" s="4"/>
      <c r="P13" s="968"/>
      <c r="Q13" s="6"/>
      <c r="R13" s="4"/>
      <c r="S13" s="962"/>
      <c r="T13" s="4"/>
      <c r="U13" s="4"/>
      <c r="V13" s="963"/>
      <c r="W13" s="978"/>
      <c r="X13" s="965">
        <v>5</v>
      </c>
      <c r="Y13" s="981" t="s">
        <v>7</v>
      </c>
      <c r="Z13" s="80" t="s">
        <v>82</v>
      </c>
      <c r="AA13" s="818" t="s">
        <v>449</v>
      </c>
      <c r="AB13" s="819" t="s">
        <v>447</v>
      </c>
      <c r="AC13" s="1099" t="s">
        <v>445</v>
      </c>
      <c r="AD13" s="1100"/>
      <c r="AE13" s="799"/>
      <c r="AF13" s="787"/>
      <c r="AG13" s="795"/>
      <c r="AH13" s="785"/>
      <c r="AI13" s="786"/>
    </row>
    <row r="14" spans="1:35" ht="14.25">
      <c r="A14" s="64" t="s">
        <v>408</v>
      </c>
      <c r="B14" s="761" t="s">
        <v>430</v>
      </c>
      <c r="C14" s="6" t="s">
        <v>5</v>
      </c>
      <c r="D14" s="5" t="s">
        <v>6</v>
      </c>
      <c r="E14" s="6"/>
      <c r="F14" s="4"/>
      <c r="G14" s="962"/>
      <c r="H14" s="4">
        <v>2</v>
      </c>
      <c r="I14" s="4">
        <v>2</v>
      </c>
      <c r="J14" s="963">
        <v>5</v>
      </c>
      <c r="K14" s="653"/>
      <c r="L14" s="4"/>
      <c r="M14" s="962"/>
      <c r="N14" s="4"/>
      <c r="O14" s="4"/>
      <c r="P14" s="968"/>
      <c r="Q14" s="6"/>
      <c r="R14" s="4"/>
      <c r="S14" s="962"/>
      <c r="T14" s="4"/>
      <c r="U14" s="4"/>
      <c r="V14" s="963"/>
      <c r="W14" s="978"/>
      <c r="X14" s="965">
        <v>5</v>
      </c>
      <c r="Y14" s="982" t="s">
        <v>126</v>
      </c>
      <c r="Z14" s="80" t="s">
        <v>69</v>
      </c>
      <c r="AA14" s="785"/>
      <c r="AB14" s="786"/>
      <c r="AC14" s="799"/>
      <c r="AD14" s="786"/>
      <c r="AE14" s="799"/>
      <c r="AF14" s="787"/>
      <c r="AG14" s="795"/>
      <c r="AH14" s="785"/>
      <c r="AI14" s="786"/>
    </row>
    <row r="15" spans="1:35" ht="15.75" customHeight="1">
      <c r="A15" s="74" t="s">
        <v>105</v>
      </c>
      <c r="B15" s="761" t="s">
        <v>431</v>
      </c>
      <c r="C15" s="21" t="s">
        <v>5</v>
      </c>
      <c r="D15" s="30" t="s">
        <v>8</v>
      </c>
      <c r="E15" s="6"/>
      <c r="F15" s="4"/>
      <c r="G15" s="962"/>
      <c r="H15" s="4"/>
      <c r="I15" s="4"/>
      <c r="J15" s="963"/>
      <c r="K15" s="6"/>
      <c r="L15" s="4"/>
      <c r="M15" s="962"/>
      <c r="N15" s="4">
        <v>2</v>
      </c>
      <c r="O15" s="4">
        <v>2</v>
      </c>
      <c r="P15" s="963">
        <v>5</v>
      </c>
      <c r="Q15" s="6"/>
      <c r="R15" s="4"/>
      <c r="S15" s="962"/>
      <c r="T15" s="4"/>
      <c r="U15" s="4"/>
      <c r="V15" s="963"/>
      <c r="W15" s="978"/>
      <c r="X15" s="965">
        <v>5</v>
      </c>
      <c r="Y15" s="220" t="s">
        <v>24</v>
      </c>
      <c r="Z15" s="80" t="s">
        <v>74</v>
      </c>
      <c r="AA15" s="785"/>
      <c r="AB15" s="786"/>
      <c r="AC15" s="799"/>
      <c r="AD15" s="786"/>
      <c r="AE15" s="799"/>
      <c r="AF15" s="787"/>
      <c r="AG15" s="795"/>
      <c r="AH15" s="785"/>
      <c r="AI15" s="786"/>
    </row>
    <row r="16" spans="1:35" ht="24" customHeight="1">
      <c r="A16" s="620" t="s">
        <v>167</v>
      </c>
      <c r="B16" s="762" t="s">
        <v>187</v>
      </c>
      <c r="C16" s="21" t="s">
        <v>5</v>
      </c>
      <c r="D16" s="30" t="s">
        <v>8</v>
      </c>
      <c r="E16" s="6"/>
      <c r="F16" s="4"/>
      <c r="G16" s="962"/>
      <c r="H16" s="4">
        <v>2</v>
      </c>
      <c r="I16" s="4">
        <v>2</v>
      </c>
      <c r="J16" s="980" t="s">
        <v>277</v>
      </c>
      <c r="K16" s="653"/>
      <c r="L16" s="4"/>
      <c r="M16" s="962"/>
      <c r="N16" s="4"/>
      <c r="O16" s="4"/>
      <c r="P16" s="968"/>
      <c r="Q16" s="6"/>
      <c r="R16" s="4"/>
      <c r="S16" s="962"/>
      <c r="T16" s="4"/>
      <c r="U16" s="4"/>
      <c r="V16" s="963"/>
      <c r="W16" s="978"/>
      <c r="X16" s="967" t="s">
        <v>277</v>
      </c>
      <c r="Y16" s="10" t="s">
        <v>517</v>
      </c>
      <c r="Z16" s="17" t="s">
        <v>518</v>
      </c>
      <c r="AA16" s="834" t="s">
        <v>105</v>
      </c>
      <c r="AB16" s="835" t="s">
        <v>431</v>
      </c>
      <c r="AC16" s="799"/>
      <c r="AD16" s="786"/>
      <c r="AE16" s="799"/>
      <c r="AF16" s="787"/>
      <c r="AG16" s="795"/>
      <c r="AH16" s="785"/>
      <c r="AI16" s="786"/>
    </row>
    <row r="17" spans="1:35" ht="15.75" customHeight="1">
      <c r="A17" s="64" t="s">
        <v>194</v>
      </c>
      <c r="B17" s="757" t="s">
        <v>64</v>
      </c>
      <c r="C17" s="6" t="s">
        <v>5</v>
      </c>
      <c r="D17" s="5" t="s">
        <v>6</v>
      </c>
      <c r="E17" s="6"/>
      <c r="F17" s="4"/>
      <c r="G17" s="962"/>
      <c r="H17" s="4">
        <v>2</v>
      </c>
      <c r="I17" s="4">
        <v>2</v>
      </c>
      <c r="J17" s="963">
        <v>5</v>
      </c>
      <c r="K17" s="653"/>
      <c r="L17" s="4"/>
      <c r="M17" s="962"/>
      <c r="N17" s="4"/>
      <c r="O17" s="4"/>
      <c r="P17" s="968"/>
      <c r="Q17" s="6"/>
      <c r="R17" s="4"/>
      <c r="S17" s="962"/>
      <c r="T17" s="4"/>
      <c r="U17" s="4"/>
      <c r="V17" s="963"/>
      <c r="W17" s="978"/>
      <c r="X17" s="965">
        <v>5</v>
      </c>
      <c r="Y17" s="946" t="s">
        <v>26</v>
      </c>
      <c r="Z17" s="80" t="s">
        <v>41</v>
      </c>
      <c r="AA17" s="788"/>
      <c r="AB17" s="789"/>
      <c r="AC17" s="800"/>
      <c r="AD17" s="789"/>
      <c r="AE17" s="800"/>
      <c r="AF17" s="790"/>
      <c r="AG17" s="796"/>
      <c r="AH17" s="788"/>
      <c r="AI17" s="789"/>
    </row>
    <row r="18" spans="1:35" ht="15.75" customHeight="1">
      <c r="A18" s="64" t="s">
        <v>103</v>
      </c>
      <c r="B18" s="757" t="s">
        <v>205</v>
      </c>
      <c r="C18" s="65" t="s">
        <v>5</v>
      </c>
      <c r="D18" s="66" t="s">
        <v>6</v>
      </c>
      <c r="E18" s="6"/>
      <c r="F18" s="4"/>
      <c r="G18" s="962"/>
      <c r="H18" s="4">
        <v>2</v>
      </c>
      <c r="I18" s="4">
        <v>1</v>
      </c>
      <c r="J18" s="963">
        <v>4</v>
      </c>
      <c r="K18" s="653"/>
      <c r="L18" s="4"/>
      <c r="M18" s="962"/>
      <c r="N18" s="4"/>
      <c r="O18" s="4"/>
      <c r="P18" s="968"/>
      <c r="Q18" s="6"/>
      <c r="R18" s="4"/>
      <c r="S18" s="962"/>
      <c r="T18" s="4"/>
      <c r="U18" s="4"/>
      <c r="V18" s="963"/>
      <c r="W18" s="978"/>
      <c r="X18" s="965">
        <v>4</v>
      </c>
      <c r="Y18" s="220" t="s">
        <v>13</v>
      </c>
      <c r="Z18" s="80" t="s">
        <v>73</v>
      </c>
      <c r="AA18" s="785"/>
      <c r="AB18" s="786"/>
      <c r="AC18" s="799"/>
      <c r="AD18" s="786"/>
      <c r="AE18" s="799"/>
      <c r="AF18" s="787"/>
      <c r="AG18" s="795"/>
      <c r="AH18" s="829" t="s">
        <v>457</v>
      </c>
      <c r="AI18" s="830" t="s">
        <v>549</v>
      </c>
    </row>
    <row r="19" spans="1:35" ht="24.75" customHeight="1">
      <c r="A19" s="64" t="s">
        <v>409</v>
      </c>
      <c r="B19" s="757" t="s">
        <v>262</v>
      </c>
      <c r="C19" s="65" t="s">
        <v>5</v>
      </c>
      <c r="D19" s="66" t="s">
        <v>6</v>
      </c>
      <c r="E19" s="6"/>
      <c r="F19" s="4"/>
      <c r="G19" s="962"/>
      <c r="H19" s="4"/>
      <c r="I19" s="4"/>
      <c r="J19" s="963"/>
      <c r="K19" s="653">
        <v>2</v>
      </c>
      <c r="L19" s="4">
        <v>1</v>
      </c>
      <c r="M19" s="962">
        <v>4</v>
      </c>
      <c r="N19" s="4"/>
      <c r="O19" s="4"/>
      <c r="P19" s="968"/>
      <c r="Q19" s="6"/>
      <c r="R19" s="4"/>
      <c r="S19" s="962"/>
      <c r="T19" s="4"/>
      <c r="U19" s="4"/>
      <c r="V19" s="963"/>
      <c r="W19" s="978"/>
      <c r="X19" s="965">
        <v>4</v>
      </c>
      <c r="Y19" s="244" t="s">
        <v>496</v>
      </c>
      <c r="Z19" s="127" t="s">
        <v>403</v>
      </c>
      <c r="AA19" s="821" t="s">
        <v>451</v>
      </c>
      <c r="AB19" s="822" t="s">
        <v>450</v>
      </c>
      <c r="AC19" s="799"/>
      <c r="AD19" s="786"/>
      <c r="AE19" s="799"/>
      <c r="AF19" s="787"/>
      <c r="AG19" s="795"/>
      <c r="AH19" s="785"/>
      <c r="AI19" s="786"/>
    </row>
    <row r="20" spans="1:35" ht="15.75" customHeight="1">
      <c r="A20" s="64" t="s">
        <v>410</v>
      </c>
      <c r="B20" s="757" t="s">
        <v>204</v>
      </c>
      <c r="C20" s="65" t="s">
        <v>5</v>
      </c>
      <c r="D20" s="66" t="s">
        <v>6</v>
      </c>
      <c r="E20" s="6"/>
      <c r="F20" s="4"/>
      <c r="G20" s="962"/>
      <c r="H20" s="4">
        <v>2</v>
      </c>
      <c r="I20" s="4">
        <v>2</v>
      </c>
      <c r="J20" s="963">
        <v>5</v>
      </c>
      <c r="K20" s="6"/>
      <c r="L20" s="4"/>
      <c r="M20" s="962"/>
      <c r="N20" s="4"/>
      <c r="O20" s="4"/>
      <c r="P20" s="963"/>
      <c r="Q20" s="6"/>
      <c r="R20" s="4"/>
      <c r="S20" s="962"/>
      <c r="T20" s="4"/>
      <c r="U20" s="4"/>
      <c r="V20" s="963"/>
      <c r="W20" s="978"/>
      <c r="X20" s="965">
        <v>5</v>
      </c>
      <c r="Y20" s="220" t="s">
        <v>435</v>
      </c>
      <c r="Z20" s="80" t="s">
        <v>68</v>
      </c>
      <c r="AA20" s="821" t="s">
        <v>464</v>
      </c>
      <c r="AB20" s="822" t="s">
        <v>210</v>
      </c>
      <c r="AC20" s="799"/>
      <c r="AD20" s="786"/>
      <c r="AE20" s="799"/>
      <c r="AF20" s="787"/>
      <c r="AG20" s="795"/>
      <c r="AH20" s="785"/>
      <c r="AI20" s="786"/>
    </row>
    <row r="21" spans="1:35" ht="15.75" customHeight="1">
      <c r="A21" s="1009" t="s">
        <v>115</v>
      </c>
      <c r="B21" s="757" t="s">
        <v>212</v>
      </c>
      <c r="C21" s="6" t="s">
        <v>5</v>
      </c>
      <c r="D21" s="66" t="s">
        <v>6</v>
      </c>
      <c r="E21" s="6"/>
      <c r="F21" s="4"/>
      <c r="G21" s="962"/>
      <c r="H21" s="4">
        <v>2</v>
      </c>
      <c r="I21" s="4">
        <v>2</v>
      </c>
      <c r="J21" s="963">
        <v>5</v>
      </c>
      <c r="K21" s="653"/>
      <c r="L21" s="4"/>
      <c r="M21" s="962"/>
      <c r="N21" s="4"/>
      <c r="O21" s="4"/>
      <c r="P21" s="968"/>
      <c r="Q21" s="6"/>
      <c r="R21" s="4"/>
      <c r="S21" s="962"/>
      <c r="T21" s="4"/>
      <c r="U21" s="4"/>
      <c r="V21" s="963"/>
      <c r="W21" s="978"/>
      <c r="X21" s="965">
        <v>5</v>
      </c>
      <c r="Y21" s="220" t="s">
        <v>516</v>
      </c>
      <c r="Z21" s="80" t="s">
        <v>71</v>
      </c>
      <c r="AA21" s="785"/>
      <c r="AB21" s="786"/>
      <c r="AC21" s="799"/>
      <c r="AD21" s="786"/>
      <c r="AE21" s="799"/>
      <c r="AF21" s="787"/>
      <c r="AG21" s="795"/>
      <c r="AH21" s="829" t="s">
        <v>546</v>
      </c>
      <c r="AI21" s="830" t="s">
        <v>546</v>
      </c>
    </row>
    <row r="22" spans="1:35" ht="27" customHeight="1">
      <c r="A22" s="64" t="s">
        <v>462</v>
      </c>
      <c r="B22" s="757" t="s">
        <v>210</v>
      </c>
      <c r="C22" s="6" t="s">
        <v>5</v>
      </c>
      <c r="D22" s="5" t="s">
        <v>6</v>
      </c>
      <c r="E22" s="6"/>
      <c r="F22" s="4"/>
      <c r="G22" s="962"/>
      <c r="H22" s="4"/>
      <c r="I22" s="4"/>
      <c r="J22" s="963"/>
      <c r="K22" s="6">
        <v>2</v>
      </c>
      <c r="L22" s="4">
        <v>2</v>
      </c>
      <c r="M22" s="962">
        <v>5</v>
      </c>
      <c r="N22" s="4"/>
      <c r="O22" s="4"/>
      <c r="P22" s="963"/>
      <c r="Q22" s="6"/>
      <c r="R22" s="4"/>
      <c r="S22" s="962"/>
      <c r="T22" s="4"/>
      <c r="U22" s="4"/>
      <c r="V22" s="963"/>
      <c r="W22" s="978"/>
      <c r="X22" s="965">
        <v>5</v>
      </c>
      <c r="Y22" s="220" t="s">
        <v>435</v>
      </c>
      <c r="Z22" s="80" t="s">
        <v>68</v>
      </c>
      <c r="AA22" s="821" t="s">
        <v>463</v>
      </c>
      <c r="AB22" s="822" t="s">
        <v>210</v>
      </c>
      <c r="AC22" s="1099" t="s">
        <v>452</v>
      </c>
      <c r="AD22" s="1100"/>
      <c r="AE22" s="785"/>
      <c r="AF22" s="787"/>
      <c r="AG22" s="795"/>
      <c r="AH22" s="785"/>
      <c r="AI22" s="786"/>
    </row>
    <row r="23" spans="1:35" ht="15.75" customHeight="1" thickBot="1">
      <c r="A23" s="64" t="s">
        <v>116</v>
      </c>
      <c r="B23" s="831" t="s">
        <v>458</v>
      </c>
      <c r="C23" s="65" t="s">
        <v>5</v>
      </c>
      <c r="D23" s="5" t="s">
        <v>6</v>
      </c>
      <c r="E23" s="27"/>
      <c r="F23" s="25"/>
      <c r="G23" s="969"/>
      <c r="H23" s="25"/>
      <c r="I23" s="25"/>
      <c r="J23" s="970"/>
      <c r="K23" s="653"/>
      <c r="L23" s="4"/>
      <c r="M23" s="962"/>
      <c r="N23" s="4"/>
      <c r="O23" s="4"/>
      <c r="P23" s="963"/>
      <c r="Q23" s="6">
        <v>2</v>
      </c>
      <c r="R23" s="4">
        <v>1</v>
      </c>
      <c r="S23" s="962">
        <v>4</v>
      </c>
      <c r="T23" s="4"/>
      <c r="U23" s="4"/>
      <c r="V23" s="963"/>
      <c r="W23" s="978"/>
      <c r="X23" s="965">
        <v>4</v>
      </c>
      <c r="Y23" s="946" t="s">
        <v>530</v>
      </c>
      <c r="Z23" s="80" t="s">
        <v>497</v>
      </c>
      <c r="AA23" s="785"/>
      <c r="AB23" s="786"/>
      <c r="AC23" s="799"/>
      <c r="AD23" s="786"/>
      <c r="AE23" s="799"/>
      <c r="AF23" s="787"/>
      <c r="AG23" s="795"/>
      <c r="AH23" s="785"/>
      <c r="AI23" s="786"/>
    </row>
    <row r="24" spans="1:35" ht="16.5" thickBot="1">
      <c r="A24" s="1072" t="s">
        <v>348</v>
      </c>
      <c r="B24" s="1073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675"/>
      <c r="Z24" s="395"/>
      <c r="AA24" s="785"/>
      <c r="AB24" s="786"/>
      <c r="AC24" s="799"/>
      <c r="AD24" s="786"/>
      <c r="AE24" s="799"/>
      <c r="AF24" s="787"/>
      <c r="AG24" s="795"/>
      <c r="AH24" s="785"/>
      <c r="AI24" s="786"/>
    </row>
    <row r="25" spans="1:35" s="816" customFormat="1" ht="18.75" thickBot="1">
      <c r="A25" s="1074" t="s">
        <v>287</v>
      </c>
      <c r="B25" s="1075"/>
      <c r="C25" s="730"/>
      <c r="D25" s="731"/>
      <c r="E25" s="732"/>
      <c r="F25" s="733"/>
      <c r="G25" s="733">
        <f>SUM($G$26:$G$43)</f>
        <v>3</v>
      </c>
      <c r="H25" s="733"/>
      <c r="I25" s="733"/>
      <c r="J25" s="734">
        <f>SUM($J$26:$J$43)</f>
        <v>0</v>
      </c>
      <c r="K25" s="732"/>
      <c r="L25" s="733"/>
      <c r="M25" s="733">
        <f>SUM($M$26:$M$43)</f>
        <v>13</v>
      </c>
      <c r="N25" s="733"/>
      <c r="O25" s="733"/>
      <c r="P25" s="734">
        <f>SUM(P26:P36)</f>
        <v>21</v>
      </c>
      <c r="Q25" s="732"/>
      <c r="R25" s="733"/>
      <c r="S25" s="733">
        <f>SUM($S$26:$S$43)</f>
        <v>7</v>
      </c>
      <c r="T25" s="733"/>
      <c r="U25" s="733"/>
      <c r="V25" s="735">
        <f>SUM($V$26:$V$43)</f>
        <v>15</v>
      </c>
      <c r="W25" s="773">
        <f>SUM($W$26:$W$43)</f>
        <v>0</v>
      </c>
      <c r="X25" s="736">
        <f>SUM(E25:W25)</f>
        <v>59</v>
      </c>
      <c r="Y25" s="737"/>
      <c r="Z25" s="738"/>
      <c r="AA25" s="785"/>
      <c r="AB25" s="786"/>
      <c r="AC25" s="799"/>
      <c r="AD25" s="786"/>
      <c r="AE25" s="799"/>
      <c r="AF25" s="787"/>
      <c r="AG25" s="795"/>
      <c r="AH25" s="785"/>
      <c r="AI25" s="786"/>
    </row>
    <row r="26" spans="1:35" ht="12.75">
      <c r="A26" s="717" t="s">
        <v>414</v>
      </c>
      <c r="B26" s="763" t="s">
        <v>263</v>
      </c>
      <c r="C26" s="662" t="s">
        <v>5</v>
      </c>
      <c r="D26" s="87" t="s">
        <v>8</v>
      </c>
      <c r="E26" s="54">
        <v>0</v>
      </c>
      <c r="F26" s="956">
        <v>2</v>
      </c>
      <c r="G26" s="957">
        <v>3</v>
      </c>
      <c r="H26" s="956"/>
      <c r="I26" s="956"/>
      <c r="J26" s="958"/>
      <c r="K26" s="54"/>
      <c r="L26" s="956"/>
      <c r="M26" s="957"/>
      <c r="N26" s="956"/>
      <c r="O26" s="956"/>
      <c r="P26" s="958"/>
      <c r="Q26" s="54"/>
      <c r="R26" s="956"/>
      <c r="S26" s="957"/>
      <c r="T26" s="662"/>
      <c r="U26" s="956"/>
      <c r="V26" s="958"/>
      <c r="W26" s="959"/>
      <c r="X26" s="960">
        <v>3</v>
      </c>
      <c r="Y26" s="961" t="s">
        <v>472</v>
      </c>
      <c r="Z26" s="242" t="s">
        <v>415</v>
      </c>
      <c r="AA26" s="651"/>
      <c r="AB26" s="655"/>
      <c r="AC26" s="663"/>
      <c r="AD26" s="655"/>
      <c r="AE26" s="663"/>
      <c r="AF26" s="244"/>
      <c r="AG26" s="695"/>
      <c r="AH26" s="651"/>
      <c r="AI26" s="655"/>
    </row>
    <row r="27" spans="1:35" ht="24">
      <c r="A27" s="64" t="s">
        <v>193</v>
      </c>
      <c r="B27" s="766" t="s">
        <v>432</v>
      </c>
      <c r="C27" s="653" t="s">
        <v>5</v>
      </c>
      <c r="D27" s="9" t="s">
        <v>6</v>
      </c>
      <c r="E27" s="6"/>
      <c r="F27" s="4"/>
      <c r="G27" s="962"/>
      <c r="H27" s="4"/>
      <c r="I27" s="4"/>
      <c r="J27" s="963"/>
      <c r="K27" s="6">
        <v>2</v>
      </c>
      <c r="L27" s="4">
        <v>2</v>
      </c>
      <c r="M27" s="962">
        <v>5</v>
      </c>
      <c r="N27" s="4"/>
      <c r="O27" s="4"/>
      <c r="P27" s="963"/>
      <c r="Q27" s="6"/>
      <c r="R27" s="4"/>
      <c r="S27" s="962"/>
      <c r="T27" s="653"/>
      <c r="U27" s="4"/>
      <c r="V27" s="963"/>
      <c r="W27" s="964"/>
      <c r="X27" s="965">
        <v>5</v>
      </c>
      <c r="Y27" s="984" t="s">
        <v>498</v>
      </c>
      <c r="Z27" s="80" t="s">
        <v>72</v>
      </c>
      <c r="AA27" s="937" t="s">
        <v>507</v>
      </c>
      <c r="AB27" s="938" t="s">
        <v>508</v>
      </c>
      <c r="AC27" s="827" t="s">
        <v>103</v>
      </c>
      <c r="AD27" s="828" t="s">
        <v>205</v>
      </c>
      <c r="AE27" s="801"/>
      <c r="AF27" s="791"/>
      <c r="AG27" s="797"/>
      <c r="AH27" s="829" t="s">
        <v>457</v>
      </c>
      <c r="AI27" s="830" t="s">
        <v>549</v>
      </c>
    </row>
    <row r="28" spans="1:35" ht="14.25">
      <c r="A28" s="620" t="s">
        <v>139</v>
      </c>
      <c r="B28" s="765" t="s">
        <v>183</v>
      </c>
      <c r="C28" s="653" t="s">
        <v>5</v>
      </c>
      <c r="D28" s="9" t="s">
        <v>6</v>
      </c>
      <c r="E28" s="6"/>
      <c r="F28" s="4"/>
      <c r="G28" s="966"/>
      <c r="H28" s="4"/>
      <c r="I28" s="4"/>
      <c r="J28" s="963"/>
      <c r="K28" s="6">
        <v>2</v>
      </c>
      <c r="L28" s="4">
        <v>2</v>
      </c>
      <c r="M28" s="966" t="s">
        <v>277</v>
      </c>
      <c r="N28" s="4"/>
      <c r="O28" s="4"/>
      <c r="P28" s="963"/>
      <c r="Q28" s="6"/>
      <c r="R28" s="4"/>
      <c r="S28" s="962"/>
      <c r="T28" s="653"/>
      <c r="U28" s="4"/>
      <c r="V28" s="963"/>
      <c r="W28" s="964"/>
      <c r="X28" s="967" t="s">
        <v>277</v>
      </c>
      <c r="Y28" s="946" t="s">
        <v>498</v>
      </c>
      <c r="Z28" s="80" t="s">
        <v>499</v>
      </c>
      <c r="AA28" s="937" t="s">
        <v>193</v>
      </c>
      <c r="AB28" s="938" t="s">
        <v>432</v>
      </c>
      <c r="AC28" s="802"/>
      <c r="AD28" s="793"/>
      <c r="AE28" s="802"/>
      <c r="AF28" s="794"/>
      <c r="AG28" s="798"/>
      <c r="AH28" s="792"/>
      <c r="AI28" s="793"/>
    </row>
    <row r="29" spans="1:35" ht="12.75">
      <c r="A29" s="10" t="s">
        <v>118</v>
      </c>
      <c r="B29" s="764" t="s">
        <v>214</v>
      </c>
      <c r="C29" s="653" t="s">
        <v>5</v>
      </c>
      <c r="D29" s="985" t="s">
        <v>6</v>
      </c>
      <c r="E29" s="6"/>
      <c r="F29" s="4"/>
      <c r="G29" s="962"/>
      <c r="H29" s="4"/>
      <c r="I29" s="4"/>
      <c r="J29" s="963"/>
      <c r="K29" s="6"/>
      <c r="L29" s="4"/>
      <c r="M29" s="962"/>
      <c r="N29" s="4">
        <v>2</v>
      </c>
      <c r="O29" s="4">
        <v>0</v>
      </c>
      <c r="P29" s="963">
        <v>3</v>
      </c>
      <c r="Q29" s="6"/>
      <c r="R29" s="4"/>
      <c r="S29" s="962"/>
      <c r="T29" s="653"/>
      <c r="U29" s="4"/>
      <c r="V29" s="963"/>
      <c r="W29" s="964"/>
      <c r="X29" s="965">
        <v>3</v>
      </c>
      <c r="Y29" s="674" t="s">
        <v>456</v>
      </c>
      <c r="Z29" s="80" t="s">
        <v>73</v>
      </c>
      <c r="AA29" s="785"/>
      <c r="AB29" s="786"/>
      <c r="AC29" s="799"/>
      <c r="AD29" s="786"/>
      <c r="AE29" s="799"/>
      <c r="AF29" s="787"/>
      <c r="AG29" s="795"/>
      <c r="AH29" s="829" t="s">
        <v>457</v>
      </c>
      <c r="AI29" s="830" t="s">
        <v>549</v>
      </c>
    </row>
    <row r="30" spans="1:35" ht="12.75">
      <c r="A30" s="10" t="s">
        <v>417</v>
      </c>
      <c r="B30" s="764" t="s">
        <v>341</v>
      </c>
      <c r="C30" s="653" t="s">
        <v>5</v>
      </c>
      <c r="D30" s="986" t="s">
        <v>6</v>
      </c>
      <c r="E30" s="6"/>
      <c r="F30" s="4"/>
      <c r="G30" s="962"/>
      <c r="H30" s="4"/>
      <c r="I30" s="4"/>
      <c r="J30" s="963"/>
      <c r="K30" s="653">
        <v>2</v>
      </c>
      <c r="L30" s="4">
        <v>2</v>
      </c>
      <c r="M30" s="962">
        <v>5</v>
      </c>
      <c r="N30" s="4"/>
      <c r="O30" s="4"/>
      <c r="P30" s="968"/>
      <c r="Q30" s="6"/>
      <c r="R30" s="4"/>
      <c r="S30" s="962"/>
      <c r="T30" s="4"/>
      <c r="U30" s="4"/>
      <c r="V30" s="963"/>
      <c r="W30" s="964"/>
      <c r="X30" s="965">
        <v>5</v>
      </c>
      <c r="Y30" s="674" t="s">
        <v>49</v>
      </c>
      <c r="Z30" s="80" t="s">
        <v>71</v>
      </c>
      <c r="AA30" s="785"/>
      <c r="AB30" s="786"/>
      <c r="AC30" s="937" t="s">
        <v>115</v>
      </c>
      <c r="AD30" s="938" t="s">
        <v>212</v>
      </c>
      <c r="AE30" s="799"/>
      <c r="AF30" s="787"/>
      <c r="AG30" s="695"/>
      <c r="AH30" s="829" t="s">
        <v>546</v>
      </c>
      <c r="AI30" s="829" t="s">
        <v>546</v>
      </c>
    </row>
    <row r="31" spans="1:35" s="630" customFormat="1" ht="12.75">
      <c r="A31" s="64" t="s">
        <v>117</v>
      </c>
      <c r="B31" s="865" t="s">
        <v>444</v>
      </c>
      <c r="C31" s="653" t="s">
        <v>5</v>
      </c>
      <c r="D31" s="985" t="s">
        <v>6</v>
      </c>
      <c r="E31" s="6"/>
      <c r="F31" s="4"/>
      <c r="G31" s="962"/>
      <c r="H31" s="4"/>
      <c r="I31" s="4"/>
      <c r="J31" s="963"/>
      <c r="K31" s="653">
        <v>2</v>
      </c>
      <c r="L31" s="4">
        <v>0</v>
      </c>
      <c r="M31" s="962">
        <v>3</v>
      </c>
      <c r="N31" s="4"/>
      <c r="O31" s="4"/>
      <c r="P31" s="968"/>
      <c r="Q31" s="6"/>
      <c r="R31" s="4"/>
      <c r="S31" s="962"/>
      <c r="T31" s="4"/>
      <c r="U31" s="4"/>
      <c r="V31" s="963"/>
      <c r="W31" s="964"/>
      <c r="X31" s="965">
        <v>3</v>
      </c>
      <c r="Y31" s="946" t="s">
        <v>527</v>
      </c>
      <c r="Z31" s="80" t="s">
        <v>378</v>
      </c>
      <c r="AA31" s="1101" t="s">
        <v>465</v>
      </c>
      <c r="AB31" s="1102"/>
      <c r="AC31" s="799"/>
      <c r="AD31" s="786"/>
      <c r="AE31" s="799"/>
      <c r="AF31" s="787"/>
      <c r="AG31" s="695"/>
      <c r="AH31" s="785"/>
      <c r="AI31" s="786"/>
    </row>
    <row r="32" spans="1:35" s="863" customFormat="1" ht="17.25" customHeight="1">
      <c r="A32" s="620" t="s">
        <v>468</v>
      </c>
      <c r="B32" s="762" t="s">
        <v>466</v>
      </c>
      <c r="C32" s="820" t="s">
        <v>5</v>
      </c>
      <c r="D32" s="987" t="s">
        <v>6</v>
      </c>
      <c r="E32" s="6"/>
      <c r="F32" s="4"/>
      <c r="G32" s="966"/>
      <c r="H32" s="4"/>
      <c r="I32" s="4"/>
      <c r="J32" s="963"/>
      <c r="K32" s="653">
        <v>2</v>
      </c>
      <c r="L32" s="4">
        <v>0</v>
      </c>
      <c r="M32" s="966" t="s">
        <v>453</v>
      </c>
      <c r="N32" s="4"/>
      <c r="O32" s="4"/>
      <c r="P32" s="968"/>
      <c r="Q32" s="6"/>
      <c r="R32" s="4"/>
      <c r="S32" s="962"/>
      <c r="T32" s="4"/>
      <c r="U32" s="4"/>
      <c r="V32" s="963"/>
      <c r="W32" s="964"/>
      <c r="X32" s="967" t="s">
        <v>453</v>
      </c>
      <c r="Y32" s="946" t="s">
        <v>98</v>
      </c>
      <c r="Z32" s="80" t="s">
        <v>454</v>
      </c>
      <c r="AA32" s="836" t="s">
        <v>117</v>
      </c>
      <c r="AB32" s="837" t="s">
        <v>455</v>
      </c>
      <c r="AC32" s="825"/>
      <c r="AD32" s="936"/>
      <c r="AE32" s="839"/>
      <c r="AF32" s="826"/>
      <c r="AG32" s="824"/>
      <c r="AH32" s="785"/>
      <c r="AI32" s="786"/>
    </row>
    <row r="33" spans="1:35" ht="12.75">
      <c r="A33" s="64" t="s">
        <v>119</v>
      </c>
      <c r="B33" s="766" t="s">
        <v>433</v>
      </c>
      <c r="C33" s="653" t="s">
        <v>5</v>
      </c>
      <c r="D33" s="986" t="s">
        <v>6</v>
      </c>
      <c r="E33" s="6"/>
      <c r="F33" s="4"/>
      <c r="G33" s="962"/>
      <c r="H33" s="4"/>
      <c r="I33" s="4"/>
      <c r="J33" s="963"/>
      <c r="K33" s="6"/>
      <c r="L33" s="4"/>
      <c r="M33" s="962"/>
      <c r="N33" s="4">
        <v>2</v>
      </c>
      <c r="O33" s="4">
        <v>2</v>
      </c>
      <c r="P33" s="963">
        <v>5</v>
      </c>
      <c r="Q33" s="6"/>
      <c r="R33" s="4"/>
      <c r="S33" s="962"/>
      <c r="T33" s="653"/>
      <c r="U33" s="4"/>
      <c r="V33" s="963"/>
      <c r="W33" s="964"/>
      <c r="X33" s="965">
        <v>5</v>
      </c>
      <c r="Y33" s="10" t="s">
        <v>62</v>
      </c>
      <c r="Z33" s="80" t="s">
        <v>75</v>
      </c>
      <c r="AA33" s="694"/>
      <c r="AB33" s="699"/>
      <c r="AC33" s="941" t="s">
        <v>115</v>
      </c>
      <c r="AD33" s="942" t="s">
        <v>212</v>
      </c>
      <c r="AE33" s="698"/>
      <c r="AF33" s="594"/>
      <c r="AG33" s="695"/>
      <c r="AH33" s="829" t="s">
        <v>546</v>
      </c>
      <c r="AI33" s="829" t="s">
        <v>546</v>
      </c>
    </row>
    <row r="34" spans="1:35" ht="48">
      <c r="A34" s="10" t="s">
        <v>196</v>
      </c>
      <c r="B34" s="764" t="s">
        <v>213</v>
      </c>
      <c r="C34" s="653" t="s">
        <v>5</v>
      </c>
      <c r="D34" s="9" t="s">
        <v>199</v>
      </c>
      <c r="E34" s="6"/>
      <c r="F34" s="4"/>
      <c r="G34" s="962"/>
      <c r="H34" s="4"/>
      <c r="I34" s="4"/>
      <c r="J34" s="963"/>
      <c r="K34" s="6"/>
      <c r="L34" s="4"/>
      <c r="M34" s="962"/>
      <c r="N34" s="4">
        <v>2</v>
      </c>
      <c r="O34" s="4">
        <v>2</v>
      </c>
      <c r="P34" s="963">
        <v>5</v>
      </c>
      <c r="Q34" s="6"/>
      <c r="R34" s="4"/>
      <c r="S34" s="962"/>
      <c r="T34" s="653"/>
      <c r="U34" s="4"/>
      <c r="V34" s="963"/>
      <c r="W34" s="964"/>
      <c r="X34" s="965">
        <v>5</v>
      </c>
      <c r="Y34" s="674" t="s">
        <v>58</v>
      </c>
      <c r="Z34" s="80" t="s">
        <v>72</v>
      </c>
      <c r="AA34" s="785"/>
      <c r="AB34" s="786"/>
      <c r="AC34" s="937" t="s">
        <v>509</v>
      </c>
      <c r="AD34" s="938" t="s">
        <v>510</v>
      </c>
      <c r="AE34" s="799"/>
      <c r="AF34" s="787"/>
      <c r="AG34" s="811"/>
      <c r="AH34" s="829" t="s">
        <v>457</v>
      </c>
      <c r="AI34" s="830" t="s">
        <v>549</v>
      </c>
    </row>
    <row r="35" spans="1:35" ht="12.75">
      <c r="A35" s="10" t="s">
        <v>418</v>
      </c>
      <c r="B35" s="764" t="s">
        <v>342</v>
      </c>
      <c r="C35" s="653" t="s">
        <v>5</v>
      </c>
      <c r="D35" s="9" t="s">
        <v>6</v>
      </c>
      <c r="E35" s="6"/>
      <c r="F35" s="4"/>
      <c r="G35" s="962"/>
      <c r="H35" s="4"/>
      <c r="I35" s="4"/>
      <c r="J35" s="963"/>
      <c r="K35" s="6"/>
      <c r="L35" s="4"/>
      <c r="M35" s="962"/>
      <c r="N35" s="4">
        <v>2</v>
      </c>
      <c r="O35" s="4">
        <v>2</v>
      </c>
      <c r="P35" s="963">
        <v>5</v>
      </c>
      <c r="Q35" s="6"/>
      <c r="R35" s="4"/>
      <c r="S35" s="962"/>
      <c r="T35" s="653"/>
      <c r="U35" s="4"/>
      <c r="V35" s="963"/>
      <c r="W35" s="964"/>
      <c r="X35" s="965">
        <v>5</v>
      </c>
      <c r="Y35" s="674" t="s">
        <v>49</v>
      </c>
      <c r="Z35" s="80" t="s">
        <v>71</v>
      </c>
      <c r="AA35" s="785"/>
      <c r="AB35" s="786"/>
      <c r="AC35" s="937" t="s">
        <v>417</v>
      </c>
      <c r="AD35" s="938" t="s">
        <v>341</v>
      </c>
      <c r="AE35" s="799"/>
      <c r="AF35" s="787"/>
      <c r="AG35" s="695"/>
      <c r="AH35" s="829" t="s">
        <v>546</v>
      </c>
      <c r="AI35" s="829" t="s">
        <v>546</v>
      </c>
    </row>
    <row r="36" spans="1:35" ht="24">
      <c r="A36" s="10" t="s">
        <v>141</v>
      </c>
      <c r="B36" s="764" t="s">
        <v>53</v>
      </c>
      <c r="C36" s="653" t="s">
        <v>5</v>
      </c>
      <c r="D36" s="9" t="s">
        <v>6</v>
      </c>
      <c r="E36" s="6"/>
      <c r="F36" s="4"/>
      <c r="G36" s="962"/>
      <c r="H36" s="4"/>
      <c r="I36" s="4"/>
      <c r="J36" s="963"/>
      <c r="K36" s="6"/>
      <c r="L36" s="4"/>
      <c r="M36" s="962"/>
      <c r="N36" s="4">
        <v>2</v>
      </c>
      <c r="O36" s="4">
        <v>0</v>
      </c>
      <c r="P36" s="963">
        <v>3</v>
      </c>
      <c r="Q36" s="6"/>
      <c r="R36" s="4"/>
      <c r="S36" s="962"/>
      <c r="T36" s="653"/>
      <c r="U36" s="4"/>
      <c r="V36" s="963"/>
      <c r="W36" s="964"/>
      <c r="X36" s="965">
        <v>3</v>
      </c>
      <c r="Y36" s="674" t="s">
        <v>25</v>
      </c>
      <c r="Z36" s="80" t="s">
        <v>71</v>
      </c>
      <c r="AA36" s="785"/>
      <c r="AB36" s="786"/>
      <c r="AC36" s="937" t="s">
        <v>537</v>
      </c>
      <c r="AD36" s="938" t="s">
        <v>538</v>
      </c>
      <c r="AE36" s="799"/>
      <c r="AF36" s="787"/>
      <c r="AG36" s="695"/>
      <c r="AH36" s="785"/>
      <c r="AI36" s="786"/>
    </row>
    <row r="37" spans="1:35" ht="12.75">
      <c r="A37" s="64" t="s">
        <v>124</v>
      </c>
      <c r="B37" s="764" t="s">
        <v>90</v>
      </c>
      <c r="C37" s="653" t="s">
        <v>5</v>
      </c>
      <c r="D37" s="9" t="s">
        <v>8</v>
      </c>
      <c r="E37" s="6"/>
      <c r="F37" s="4"/>
      <c r="G37" s="962"/>
      <c r="H37" s="4"/>
      <c r="I37" s="4"/>
      <c r="J37" s="963"/>
      <c r="K37" s="6"/>
      <c r="L37" s="4"/>
      <c r="M37" s="962"/>
      <c r="N37" s="4"/>
      <c r="O37" s="4"/>
      <c r="P37" s="963"/>
      <c r="Q37" s="6">
        <v>1</v>
      </c>
      <c r="R37" s="4">
        <v>2</v>
      </c>
      <c r="S37" s="962">
        <v>4</v>
      </c>
      <c r="T37" s="653"/>
      <c r="U37" s="4"/>
      <c r="V37" s="963"/>
      <c r="W37" s="964"/>
      <c r="X37" s="965">
        <v>4</v>
      </c>
      <c r="Y37" s="674" t="s">
        <v>91</v>
      </c>
      <c r="Z37" s="80" t="s">
        <v>92</v>
      </c>
      <c r="AA37" s="788"/>
      <c r="AB37" s="789"/>
      <c r="AC37" s="800"/>
      <c r="AD37" s="789"/>
      <c r="AE37" s="800"/>
      <c r="AF37" s="790"/>
      <c r="AG37" s="695"/>
      <c r="AH37" s="788"/>
      <c r="AI37" s="789"/>
    </row>
    <row r="38" spans="1:35" ht="25.5">
      <c r="A38" s="64" t="s">
        <v>227</v>
      </c>
      <c r="B38" s="762" t="s">
        <v>519</v>
      </c>
      <c r="C38" s="820" t="s">
        <v>5</v>
      </c>
      <c r="D38" s="823" t="s">
        <v>8</v>
      </c>
      <c r="E38" s="6"/>
      <c r="F38" s="4"/>
      <c r="G38" s="962"/>
      <c r="H38" s="4"/>
      <c r="I38" s="4"/>
      <c r="J38" s="963"/>
      <c r="K38" s="6"/>
      <c r="L38" s="4"/>
      <c r="M38" s="962"/>
      <c r="N38" s="4">
        <v>2</v>
      </c>
      <c r="O38" s="4">
        <v>1</v>
      </c>
      <c r="P38" s="963" t="s">
        <v>520</v>
      </c>
      <c r="Q38" s="6"/>
      <c r="R38" s="4"/>
      <c r="S38" s="962"/>
      <c r="T38" s="653"/>
      <c r="U38" s="4"/>
      <c r="V38" s="963"/>
      <c r="W38" s="964"/>
      <c r="X38" s="965" t="s">
        <v>520</v>
      </c>
      <c r="Y38" s="674" t="s">
        <v>521</v>
      </c>
      <c r="Z38" s="80" t="s">
        <v>522</v>
      </c>
      <c r="AA38" s="788"/>
      <c r="AB38" s="789"/>
      <c r="AC38" s="800"/>
      <c r="AD38" s="789"/>
      <c r="AE38" s="800"/>
      <c r="AF38" s="790"/>
      <c r="AG38" s="695"/>
      <c r="AH38" s="788"/>
      <c r="AI38" s="789"/>
    </row>
    <row r="39" spans="1:35" ht="12.75">
      <c r="A39" s="10" t="s">
        <v>492</v>
      </c>
      <c r="B39" s="764" t="s">
        <v>487</v>
      </c>
      <c r="C39" s="653" t="s">
        <v>5</v>
      </c>
      <c r="D39" s="9" t="s">
        <v>6</v>
      </c>
      <c r="E39" s="6"/>
      <c r="F39" s="4"/>
      <c r="G39" s="962"/>
      <c r="H39" s="4"/>
      <c r="I39" s="4"/>
      <c r="J39" s="963"/>
      <c r="K39" s="6"/>
      <c r="L39" s="4"/>
      <c r="M39" s="962"/>
      <c r="N39" s="4"/>
      <c r="O39" s="4"/>
      <c r="P39" s="963"/>
      <c r="Q39" s="6">
        <v>0</v>
      </c>
      <c r="R39" s="4">
        <v>2</v>
      </c>
      <c r="S39" s="962">
        <v>3</v>
      </c>
      <c r="T39" s="4"/>
      <c r="U39" s="4"/>
      <c r="V39" s="963"/>
      <c r="W39" s="964"/>
      <c r="X39" s="965">
        <v>3</v>
      </c>
      <c r="Y39" s="955" t="s">
        <v>531</v>
      </c>
      <c r="Z39" s="80" t="s">
        <v>75</v>
      </c>
      <c r="AA39" s="788"/>
      <c r="AB39" s="789"/>
      <c r="AC39" s="939" t="s">
        <v>418</v>
      </c>
      <c r="AD39" s="940" t="s">
        <v>342</v>
      </c>
      <c r="AE39" s="800"/>
      <c r="AF39" s="790"/>
      <c r="AG39" s="695"/>
      <c r="AH39" s="788"/>
      <c r="AI39" s="789"/>
    </row>
    <row r="40" spans="1:35" ht="25.5">
      <c r="A40" s="866" t="s">
        <v>459</v>
      </c>
      <c r="B40" s="764" t="s">
        <v>29</v>
      </c>
      <c r="C40" s="653" t="s">
        <v>5</v>
      </c>
      <c r="D40" s="9" t="s">
        <v>6</v>
      </c>
      <c r="E40" s="6"/>
      <c r="F40" s="4"/>
      <c r="G40" s="962"/>
      <c r="H40" s="4"/>
      <c r="I40" s="4"/>
      <c r="J40" s="963"/>
      <c r="K40" s="6"/>
      <c r="L40" s="4"/>
      <c r="M40" s="962"/>
      <c r="N40" s="4"/>
      <c r="O40" s="4"/>
      <c r="P40" s="963"/>
      <c r="Q40" s="6"/>
      <c r="R40" s="4"/>
      <c r="S40" s="962"/>
      <c r="T40" s="653">
        <v>0</v>
      </c>
      <c r="U40" s="4">
        <v>2</v>
      </c>
      <c r="V40" s="963">
        <v>3</v>
      </c>
      <c r="W40" s="964"/>
      <c r="X40" s="965">
        <v>3</v>
      </c>
      <c r="Y40" s="946" t="s">
        <v>500</v>
      </c>
      <c r="Z40" s="80" t="s">
        <v>289</v>
      </c>
      <c r="AA40" s="788"/>
      <c r="AB40" s="789"/>
      <c r="AC40" s="800"/>
      <c r="AD40" s="789"/>
      <c r="AE40" s="800"/>
      <c r="AF40" s="790"/>
      <c r="AG40" s="695"/>
      <c r="AH40" s="788"/>
      <c r="AI40" s="789"/>
    </row>
    <row r="41" spans="1:35" ht="12.75">
      <c r="A41" s="64" t="s">
        <v>413</v>
      </c>
      <c r="B41" s="764" t="s">
        <v>411</v>
      </c>
      <c r="C41" s="653" t="s">
        <v>5</v>
      </c>
      <c r="D41" s="9" t="s">
        <v>6</v>
      </c>
      <c r="E41" s="6"/>
      <c r="F41" s="4"/>
      <c r="G41" s="962"/>
      <c r="H41" s="4"/>
      <c r="I41" s="4"/>
      <c r="J41" s="963"/>
      <c r="K41" s="6"/>
      <c r="L41" s="4"/>
      <c r="M41" s="962"/>
      <c r="N41" s="4"/>
      <c r="O41" s="4"/>
      <c r="P41" s="963"/>
      <c r="Q41" s="6"/>
      <c r="R41" s="4"/>
      <c r="S41" s="962"/>
      <c r="T41" s="653">
        <v>2</v>
      </c>
      <c r="U41" s="4">
        <v>1</v>
      </c>
      <c r="V41" s="963">
        <v>4</v>
      </c>
      <c r="W41" s="964"/>
      <c r="X41" s="965">
        <v>4</v>
      </c>
      <c r="Y41" s="946" t="s">
        <v>528</v>
      </c>
      <c r="Z41" s="80" t="s">
        <v>497</v>
      </c>
      <c r="AA41" s="788"/>
      <c r="AB41" s="789"/>
      <c r="AC41" s="800"/>
      <c r="AD41" s="789"/>
      <c r="AE41" s="800"/>
      <c r="AF41" s="790"/>
      <c r="AG41" s="695"/>
      <c r="AH41" s="788"/>
      <c r="AI41" s="789"/>
    </row>
    <row r="42" spans="1:35" ht="51">
      <c r="A42" s="18" t="s">
        <v>153</v>
      </c>
      <c r="B42" s="764" t="s">
        <v>217</v>
      </c>
      <c r="C42" s="653" t="s">
        <v>5</v>
      </c>
      <c r="D42" s="9" t="s">
        <v>218</v>
      </c>
      <c r="E42" s="6"/>
      <c r="F42" s="4"/>
      <c r="G42" s="962"/>
      <c r="H42" s="4"/>
      <c r="I42" s="4"/>
      <c r="J42" s="963"/>
      <c r="K42" s="6"/>
      <c r="L42" s="4"/>
      <c r="M42" s="962"/>
      <c r="N42" s="4"/>
      <c r="O42" s="4"/>
      <c r="P42" s="963"/>
      <c r="Q42" s="6"/>
      <c r="R42" s="4"/>
      <c r="S42" s="962"/>
      <c r="T42" s="653">
        <v>2</v>
      </c>
      <c r="U42" s="4">
        <v>2</v>
      </c>
      <c r="V42" s="963">
        <v>5</v>
      </c>
      <c r="W42" s="964"/>
      <c r="X42" s="965">
        <v>5</v>
      </c>
      <c r="Y42" s="674" t="s">
        <v>52</v>
      </c>
      <c r="Z42" s="80" t="s">
        <v>72</v>
      </c>
      <c r="AA42" s="788"/>
      <c r="AB42" s="789"/>
      <c r="AC42" s="939" t="s">
        <v>509</v>
      </c>
      <c r="AD42" s="940" t="s">
        <v>510</v>
      </c>
      <c r="AE42" s="800"/>
      <c r="AF42" s="790"/>
      <c r="AG42" s="695"/>
      <c r="AH42" s="788"/>
      <c r="AI42" s="789"/>
    </row>
    <row r="43" spans="1:35" ht="39" thickBot="1">
      <c r="A43" s="718" t="s">
        <v>154</v>
      </c>
      <c r="B43" s="767" t="s">
        <v>54</v>
      </c>
      <c r="C43" s="716" t="s">
        <v>5</v>
      </c>
      <c r="D43" s="26" t="s">
        <v>6</v>
      </c>
      <c r="E43" s="27"/>
      <c r="F43" s="25"/>
      <c r="G43" s="969"/>
      <c r="H43" s="25"/>
      <c r="I43" s="25"/>
      <c r="J43" s="970"/>
      <c r="K43" s="27"/>
      <c r="L43" s="25"/>
      <c r="M43" s="969"/>
      <c r="N43" s="25"/>
      <c r="O43" s="25"/>
      <c r="P43" s="970"/>
      <c r="Q43" s="27"/>
      <c r="R43" s="25"/>
      <c r="S43" s="969"/>
      <c r="T43" s="716">
        <v>2</v>
      </c>
      <c r="U43" s="25">
        <v>0</v>
      </c>
      <c r="V43" s="970">
        <v>3</v>
      </c>
      <c r="W43" s="971"/>
      <c r="X43" s="972">
        <v>3</v>
      </c>
      <c r="Y43" s="973" t="s">
        <v>25</v>
      </c>
      <c r="Z43" s="974" t="s">
        <v>71</v>
      </c>
      <c r="AA43" s="788"/>
      <c r="AB43" s="789"/>
      <c r="AC43" s="939" t="s">
        <v>490</v>
      </c>
      <c r="AD43" s="940" t="s">
        <v>491</v>
      </c>
      <c r="AE43" s="800"/>
      <c r="AF43" s="790"/>
      <c r="AG43" s="695"/>
      <c r="AH43" s="788"/>
      <c r="AI43" s="789"/>
    </row>
    <row r="44" spans="1:35" ht="13.5" thickBot="1">
      <c r="A44" s="1088"/>
      <c r="B44" s="1089"/>
      <c r="C44" s="1089"/>
      <c r="D44" s="1089"/>
      <c r="E44" s="1089"/>
      <c r="F44" s="1089"/>
      <c r="G44" s="1089"/>
      <c r="H44" s="1089"/>
      <c r="I44" s="1089"/>
      <c r="J44" s="1089"/>
      <c r="K44" s="1089"/>
      <c r="L44" s="1089"/>
      <c r="M44" s="1089"/>
      <c r="N44" s="1089"/>
      <c r="O44" s="1089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90"/>
      <c r="AA44" s="651"/>
      <c r="AB44" s="655"/>
      <c r="AC44" s="663"/>
      <c r="AD44" s="655"/>
      <c r="AE44" s="663"/>
      <c r="AF44" s="244"/>
      <c r="AG44" s="695"/>
      <c r="AH44" s="651"/>
      <c r="AI44" s="655"/>
    </row>
    <row r="45" spans="1:35" s="817" customFormat="1" ht="44.25" customHeight="1" thickBot="1">
      <c r="A45" s="1070" t="s">
        <v>541</v>
      </c>
      <c r="B45" s="1071"/>
      <c r="C45" s="666"/>
      <c r="D45" s="143"/>
      <c r="E45" s="666"/>
      <c r="F45" s="142"/>
      <c r="G45" s="142">
        <f>SUM(G48+G55)</f>
        <v>3</v>
      </c>
      <c r="H45" s="142"/>
      <c r="I45" s="142"/>
      <c r="J45" s="143"/>
      <c r="K45" s="666"/>
      <c r="L45" s="142"/>
      <c r="M45" s="142">
        <f>SUM(M48+M55)</f>
        <v>3</v>
      </c>
      <c r="N45" s="142"/>
      <c r="O45" s="142"/>
      <c r="P45" s="143">
        <v>3</v>
      </c>
      <c r="Q45" s="666"/>
      <c r="R45" s="142"/>
      <c r="S45" s="142">
        <v>16</v>
      </c>
      <c r="T45" s="142"/>
      <c r="U45" s="142"/>
      <c r="V45" s="667">
        <v>14</v>
      </c>
      <c r="W45" s="668"/>
      <c r="X45" s="144">
        <v>42</v>
      </c>
      <c r="Y45" s="669"/>
      <c r="Z45" s="101"/>
      <c r="AA45" s="785"/>
      <c r="AB45" s="655"/>
      <c r="AC45" s="799"/>
      <c r="AD45" s="655"/>
      <c r="AE45" s="799"/>
      <c r="AF45" s="244"/>
      <c r="AG45" s="695"/>
      <c r="AH45" s="785"/>
      <c r="AI45" s="655"/>
    </row>
    <row r="46" spans="1:35" s="817" customFormat="1" ht="41.25" customHeight="1" thickBot="1">
      <c r="A46" s="1070" t="s">
        <v>542</v>
      </c>
      <c r="B46" s="1071"/>
      <c r="C46" s="666"/>
      <c r="D46" s="143"/>
      <c r="E46" s="666"/>
      <c r="F46" s="142"/>
      <c r="G46" s="142">
        <f>SUM(G49+G56)</f>
        <v>6</v>
      </c>
      <c r="H46" s="142"/>
      <c r="I46" s="142"/>
      <c r="J46" s="143"/>
      <c r="K46" s="666"/>
      <c r="L46" s="142"/>
      <c r="M46" s="142">
        <f>SUM(M49+M56)</f>
        <v>6</v>
      </c>
      <c r="N46" s="142"/>
      <c r="O46" s="142"/>
      <c r="P46" s="143">
        <v>3</v>
      </c>
      <c r="Q46" s="666"/>
      <c r="R46" s="142"/>
      <c r="S46" s="142">
        <v>15</v>
      </c>
      <c r="T46" s="142"/>
      <c r="U46" s="142"/>
      <c r="V46" s="667">
        <v>15</v>
      </c>
      <c r="W46" s="668"/>
      <c r="X46" s="144">
        <v>42</v>
      </c>
      <c r="Y46" s="669"/>
      <c r="Z46" s="101"/>
      <c r="AA46" s="651"/>
      <c r="AB46" s="655"/>
      <c r="AC46" s="663"/>
      <c r="AD46" s="655"/>
      <c r="AE46" s="663"/>
      <c r="AF46" s="244"/>
      <c r="AG46" s="695"/>
      <c r="AH46" s="651"/>
      <c r="AI46" s="655"/>
    </row>
    <row r="47" spans="1:35" s="880" customFormat="1" ht="16.5" thickBot="1">
      <c r="A47" s="1086" t="s">
        <v>291</v>
      </c>
      <c r="B47" s="1087"/>
      <c r="C47" s="872"/>
      <c r="D47" s="873"/>
      <c r="E47" s="872"/>
      <c r="F47" s="874"/>
      <c r="G47" s="874">
        <v>3</v>
      </c>
      <c r="H47" s="874"/>
      <c r="I47" s="874"/>
      <c r="J47" s="873"/>
      <c r="K47" s="872"/>
      <c r="L47" s="874"/>
      <c r="M47" s="874">
        <v>3</v>
      </c>
      <c r="N47" s="874"/>
      <c r="O47" s="874"/>
      <c r="P47" s="873">
        <v>3</v>
      </c>
      <c r="Q47" s="872"/>
      <c r="R47" s="874"/>
      <c r="S47" s="874">
        <v>6</v>
      </c>
      <c r="T47" s="874"/>
      <c r="U47" s="874"/>
      <c r="V47" s="875">
        <v>3</v>
      </c>
      <c r="W47" s="876"/>
      <c r="X47" s="877">
        <f>SUM(F47:V47)</f>
        <v>18</v>
      </c>
      <c r="Y47" s="878"/>
      <c r="Z47" s="879"/>
      <c r="AA47" s="785"/>
      <c r="AB47" s="655"/>
      <c r="AC47" s="799"/>
      <c r="AD47" s="655"/>
      <c r="AE47" s="799"/>
      <c r="AF47" s="787"/>
      <c r="AG47" s="795"/>
      <c r="AH47" s="785"/>
      <c r="AI47" s="786"/>
    </row>
    <row r="48" spans="1:35" ht="48.75" customHeight="1" thickBot="1">
      <c r="A48" s="1083" t="s">
        <v>292</v>
      </c>
      <c r="B48" s="1084"/>
      <c r="C48" s="881"/>
      <c r="D48" s="882"/>
      <c r="E48" s="883"/>
      <c r="F48" s="884"/>
      <c r="G48" s="884">
        <v>3</v>
      </c>
      <c r="H48" s="884"/>
      <c r="I48" s="884"/>
      <c r="J48" s="885"/>
      <c r="K48" s="886"/>
      <c r="L48" s="884"/>
      <c r="M48" s="884"/>
      <c r="N48" s="884"/>
      <c r="O48" s="884"/>
      <c r="P48" s="885">
        <v>3</v>
      </c>
      <c r="Q48" s="886"/>
      <c r="R48" s="884"/>
      <c r="S48" s="884"/>
      <c r="T48" s="884"/>
      <c r="U48" s="884"/>
      <c r="V48" s="887">
        <v>3</v>
      </c>
      <c r="W48" s="888"/>
      <c r="X48" s="889">
        <f>SUM(G48:V48)</f>
        <v>9</v>
      </c>
      <c r="Y48" s="890"/>
      <c r="Z48" s="891"/>
      <c r="AA48" s="785"/>
      <c r="AB48" s="655"/>
      <c r="AC48" s="799"/>
      <c r="AD48" s="655"/>
      <c r="AE48" s="799"/>
      <c r="AF48" s="787"/>
      <c r="AG48" s="795"/>
      <c r="AH48" s="785"/>
      <c r="AI48" s="786"/>
    </row>
    <row r="49" spans="1:35" s="899" customFormat="1" ht="27" customHeight="1">
      <c r="A49" s="892" t="s">
        <v>102</v>
      </c>
      <c r="B49" s="768" t="s">
        <v>206</v>
      </c>
      <c r="C49" s="893" t="s">
        <v>84</v>
      </c>
      <c r="D49" s="894" t="s">
        <v>6</v>
      </c>
      <c r="E49" s="901">
        <v>1</v>
      </c>
      <c r="F49" s="903">
        <v>1</v>
      </c>
      <c r="G49" s="904">
        <v>3</v>
      </c>
      <c r="H49" s="903">
        <v>1</v>
      </c>
      <c r="I49" s="903">
        <v>1</v>
      </c>
      <c r="J49" s="905">
        <v>3</v>
      </c>
      <c r="K49" s="901">
        <v>1</v>
      </c>
      <c r="L49" s="903">
        <v>1</v>
      </c>
      <c r="M49" s="904">
        <v>3</v>
      </c>
      <c r="N49" s="903">
        <v>1</v>
      </c>
      <c r="O49" s="903">
        <v>1</v>
      </c>
      <c r="P49" s="906">
        <v>3</v>
      </c>
      <c r="Q49" s="901"/>
      <c r="R49" s="903"/>
      <c r="S49" s="904"/>
      <c r="T49" s="907"/>
      <c r="U49" s="903"/>
      <c r="V49" s="906"/>
      <c r="W49" s="895"/>
      <c r="X49" s="896">
        <v>3</v>
      </c>
      <c r="Y49" s="949" t="s">
        <v>501</v>
      </c>
      <c r="Z49" s="898" t="s">
        <v>526</v>
      </c>
      <c r="AA49" s="785"/>
      <c r="AB49" s="655"/>
      <c r="AC49" s="799"/>
      <c r="AD49" s="655"/>
      <c r="AE49" s="799"/>
      <c r="AF49" s="787"/>
      <c r="AG49" s="795"/>
      <c r="AH49" s="785"/>
      <c r="AI49" s="786"/>
    </row>
    <row r="50" spans="1:35" s="899" customFormat="1" ht="38.25">
      <c r="A50" s="1010" t="s">
        <v>553</v>
      </c>
      <c r="B50" s="693" t="s">
        <v>211</v>
      </c>
      <c r="C50" s="901" t="s">
        <v>84</v>
      </c>
      <c r="D50" s="902" t="s">
        <v>6</v>
      </c>
      <c r="E50" s="901"/>
      <c r="F50" s="903"/>
      <c r="G50" s="904"/>
      <c r="H50" s="903"/>
      <c r="I50" s="903"/>
      <c r="J50" s="905"/>
      <c r="K50" s="901"/>
      <c r="L50" s="903"/>
      <c r="M50" s="904"/>
      <c r="N50" s="903">
        <v>2</v>
      </c>
      <c r="O50" s="903">
        <v>2</v>
      </c>
      <c r="P50" s="906">
        <v>5</v>
      </c>
      <c r="Q50" s="901">
        <v>2</v>
      </c>
      <c r="R50" s="903">
        <v>2</v>
      </c>
      <c r="S50" s="904">
        <v>5</v>
      </c>
      <c r="T50" s="907">
        <v>2</v>
      </c>
      <c r="U50" s="903">
        <v>2</v>
      </c>
      <c r="V50" s="906">
        <v>5</v>
      </c>
      <c r="W50" s="908"/>
      <c r="X50" s="909">
        <v>5</v>
      </c>
      <c r="Y50" s="897" t="s">
        <v>126</v>
      </c>
      <c r="Z50" s="898" t="s">
        <v>69</v>
      </c>
      <c r="AA50" s="785"/>
      <c r="AB50" s="655"/>
      <c r="AC50" s="910" t="s">
        <v>474</v>
      </c>
      <c r="AD50" s="859" t="s">
        <v>473</v>
      </c>
      <c r="AE50" s="799"/>
      <c r="AF50" s="787"/>
      <c r="AG50" s="795"/>
      <c r="AH50" s="785"/>
      <c r="AI50" s="786"/>
    </row>
    <row r="51" spans="1:35" s="899" customFormat="1" ht="12.75">
      <c r="A51" s="900" t="s">
        <v>525</v>
      </c>
      <c r="B51" s="769" t="s">
        <v>513</v>
      </c>
      <c r="C51" s="901" t="s">
        <v>84</v>
      </c>
      <c r="D51" s="902" t="s">
        <v>6</v>
      </c>
      <c r="E51" s="901"/>
      <c r="F51" s="903"/>
      <c r="G51" s="951"/>
      <c r="H51" s="903"/>
      <c r="I51" s="903"/>
      <c r="J51" s="952"/>
      <c r="K51" s="901">
        <v>0</v>
      </c>
      <c r="L51" s="903">
        <v>2</v>
      </c>
      <c r="M51" s="951">
        <v>3</v>
      </c>
      <c r="N51" s="903">
        <v>0</v>
      </c>
      <c r="O51" s="903">
        <v>2</v>
      </c>
      <c r="P51" s="953">
        <v>3</v>
      </c>
      <c r="Q51" s="901">
        <v>0</v>
      </c>
      <c r="R51" s="903">
        <v>2</v>
      </c>
      <c r="S51" s="951">
        <v>3</v>
      </c>
      <c r="T51" s="907">
        <v>0</v>
      </c>
      <c r="U51" s="903">
        <v>2</v>
      </c>
      <c r="V51" s="953">
        <v>3</v>
      </c>
      <c r="W51" s="908"/>
      <c r="X51" s="954">
        <v>3</v>
      </c>
      <c r="Y51" s="10" t="s">
        <v>514</v>
      </c>
      <c r="Z51" s="17" t="s">
        <v>515</v>
      </c>
      <c r="AA51" s="785"/>
      <c r="AB51" s="655"/>
      <c r="AC51" s="946"/>
      <c r="AD51" s="950"/>
      <c r="AE51" s="799"/>
      <c r="AF51" s="787"/>
      <c r="AG51" s="795"/>
      <c r="AH51" s="785"/>
      <c r="AI51" s="786"/>
    </row>
    <row r="52" spans="1:35" s="899" customFormat="1" ht="18" customHeight="1">
      <c r="A52" s="900" t="s">
        <v>101</v>
      </c>
      <c r="B52" s="693" t="s">
        <v>293</v>
      </c>
      <c r="C52" s="901" t="s">
        <v>84</v>
      </c>
      <c r="D52" s="902" t="s">
        <v>6</v>
      </c>
      <c r="E52" s="901"/>
      <c r="F52" s="903"/>
      <c r="G52" s="904"/>
      <c r="H52" s="903"/>
      <c r="I52" s="903"/>
      <c r="J52" s="905"/>
      <c r="K52" s="901"/>
      <c r="L52" s="903"/>
      <c r="M52" s="904"/>
      <c r="N52" s="903">
        <v>2</v>
      </c>
      <c r="O52" s="903">
        <v>0</v>
      </c>
      <c r="P52" s="906">
        <v>3</v>
      </c>
      <c r="Q52" s="901">
        <v>2</v>
      </c>
      <c r="R52" s="903">
        <v>0</v>
      </c>
      <c r="S52" s="904">
        <v>3</v>
      </c>
      <c r="T52" s="907">
        <v>2</v>
      </c>
      <c r="U52" s="903">
        <v>0</v>
      </c>
      <c r="V52" s="906">
        <v>3</v>
      </c>
      <c r="W52" s="908"/>
      <c r="X52" s="909">
        <v>3</v>
      </c>
      <c r="Y52" s="911" t="s">
        <v>243</v>
      </c>
      <c r="Z52" s="933" t="s">
        <v>477</v>
      </c>
      <c r="AA52" s="785"/>
      <c r="AB52" s="655"/>
      <c r="AC52" s="799"/>
      <c r="AD52" s="655"/>
      <c r="AE52" s="799"/>
      <c r="AF52" s="787"/>
      <c r="AG52" s="795"/>
      <c r="AH52" s="785"/>
      <c r="AI52" s="786"/>
    </row>
    <row r="53" spans="1:35" s="899" customFormat="1" ht="18" customHeight="1">
      <c r="A53" s="900" t="s">
        <v>405</v>
      </c>
      <c r="B53" s="769" t="s">
        <v>478</v>
      </c>
      <c r="C53" s="901" t="s">
        <v>84</v>
      </c>
      <c r="D53" s="902" t="s">
        <v>8</v>
      </c>
      <c r="E53" s="901"/>
      <c r="F53" s="903"/>
      <c r="G53" s="904"/>
      <c r="H53" s="903"/>
      <c r="I53" s="903"/>
      <c r="J53" s="905"/>
      <c r="K53" s="901"/>
      <c r="L53" s="903"/>
      <c r="M53" s="904"/>
      <c r="N53" s="903">
        <v>2</v>
      </c>
      <c r="O53" s="903">
        <v>1</v>
      </c>
      <c r="P53" s="906">
        <v>3</v>
      </c>
      <c r="Q53" s="901"/>
      <c r="R53" s="903"/>
      <c r="S53" s="904"/>
      <c r="T53" s="907">
        <v>2</v>
      </c>
      <c r="U53" s="903">
        <v>1</v>
      </c>
      <c r="V53" s="906">
        <v>3</v>
      </c>
      <c r="W53" s="908"/>
      <c r="X53" s="909">
        <v>3</v>
      </c>
      <c r="Y53" s="791" t="s">
        <v>552</v>
      </c>
      <c r="Z53" s="898" t="s">
        <v>297</v>
      </c>
      <c r="AA53" s="785"/>
      <c r="AB53" s="655"/>
      <c r="AC53" s="799"/>
      <c r="AD53" s="655"/>
      <c r="AE53" s="799"/>
      <c r="AF53" s="787"/>
      <c r="AG53" s="795"/>
      <c r="AH53" s="785"/>
      <c r="AI53" s="786"/>
    </row>
    <row r="54" spans="1:35" s="899" customFormat="1" ht="18" customHeight="1" thickBot="1">
      <c r="A54" s="900" t="s">
        <v>106</v>
      </c>
      <c r="B54" s="693" t="s">
        <v>257</v>
      </c>
      <c r="C54" s="901" t="s">
        <v>84</v>
      </c>
      <c r="D54" s="902" t="s">
        <v>8</v>
      </c>
      <c r="E54" s="901"/>
      <c r="F54" s="903"/>
      <c r="G54" s="904"/>
      <c r="H54" s="903"/>
      <c r="I54" s="903"/>
      <c r="J54" s="905"/>
      <c r="K54" s="901"/>
      <c r="L54" s="903"/>
      <c r="M54" s="904"/>
      <c r="N54" s="903">
        <v>0</v>
      </c>
      <c r="O54" s="903">
        <v>2</v>
      </c>
      <c r="P54" s="906">
        <v>3</v>
      </c>
      <c r="Q54" s="901"/>
      <c r="R54" s="903"/>
      <c r="S54" s="912"/>
      <c r="T54" s="907">
        <v>0</v>
      </c>
      <c r="U54" s="903">
        <v>2</v>
      </c>
      <c r="V54" s="906">
        <v>3</v>
      </c>
      <c r="W54" s="908"/>
      <c r="X54" s="909">
        <v>3</v>
      </c>
      <c r="Y54" s="913" t="s">
        <v>460</v>
      </c>
      <c r="Z54" s="898" t="s">
        <v>412</v>
      </c>
      <c r="AA54" s="785"/>
      <c r="AB54" s="655"/>
      <c r="AC54" s="799"/>
      <c r="AD54" s="655"/>
      <c r="AE54" s="799"/>
      <c r="AF54" s="787"/>
      <c r="AG54" s="795"/>
      <c r="AH54" s="785"/>
      <c r="AI54" s="786"/>
    </row>
    <row r="55" spans="1:35" s="198" customFormat="1" ht="51.75" customHeight="1" thickBot="1">
      <c r="A55" s="1083" t="s">
        <v>299</v>
      </c>
      <c r="B55" s="1085"/>
      <c r="C55" s="914"/>
      <c r="D55" s="915"/>
      <c r="E55" s="886"/>
      <c r="F55" s="884"/>
      <c r="G55" s="884"/>
      <c r="H55" s="884"/>
      <c r="I55" s="884"/>
      <c r="J55" s="885"/>
      <c r="K55" s="886"/>
      <c r="L55" s="884"/>
      <c r="M55" s="884">
        <v>3</v>
      </c>
      <c r="N55" s="884"/>
      <c r="O55" s="884"/>
      <c r="P55" s="885"/>
      <c r="Q55" s="886"/>
      <c r="R55" s="884"/>
      <c r="S55" s="884">
        <v>6</v>
      </c>
      <c r="T55" s="884"/>
      <c r="U55" s="884"/>
      <c r="V55" s="887"/>
      <c r="W55" s="888"/>
      <c r="X55" s="889">
        <v>9</v>
      </c>
      <c r="Y55" s="890"/>
      <c r="Z55" s="891"/>
      <c r="AA55" s="785"/>
      <c r="AB55" s="655"/>
      <c r="AC55" s="799"/>
      <c r="AD55" s="655"/>
      <c r="AE55" s="799"/>
      <c r="AF55" s="787"/>
      <c r="AG55" s="795"/>
      <c r="AH55" s="785"/>
      <c r="AI55" s="786"/>
    </row>
    <row r="56" spans="1:35" s="921" customFormat="1" ht="20.25" customHeight="1">
      <c r="A56" s="892" t="s">
        <v>502</v>
      </c>
      <c r="B56" s="768" t="s">
        <v>300</v>
      </c>
      <c r="C56" s="916" t="s">
        <v>84</v>
      </c>
      <c r="D56" s="917" t="s">
        <v>6</v>
      </c>
      <c r="E56" s="916">
        <v>2</v>
      </c>
      <c r="F56" s="918">
        <v>0</v>
      </c>
      <c r="G56" s="919">
        <v>3</v>
      </c>
      <c r="H56" s="943">
        <v>2</v>
      </c>
      <c r="I56" s="918">
        <v>0</v>
      </c>
      <c r="J56" s="919">
        <v>3</v>
      </c>
      <c r="K56" s="916">
        <v>2</v>
      </c>
      <c r="L56" s="918">
        <v>0</v>
      </c>
      <c r="M56" s="919">
        <v>3</v>
      </c>
      <c r="N56" s="943">
        <v>2</v>
      </c>
      <c r="O56" s="918">
        <v>0</v>
      </c>
      <c r="P56" s="919">
        <v>3</v>
      </c>
      <c r="Q56" s="916">
        <v>2</v>
      </c>
      <c r="R56" s="918">
        <v>0</v>
      </c>
      <c r="S56" s="919">
        <v>3</v>
      </c>
      <c r="T56" s="943">
        <v>2</v>
      </c>
      <c r="U56" s="918">
        <v>0</v>
      </c>
      <c r="V56" s="919">
        <v>3</v>
      </c>
      <c r="W56" s="920"/>
      <c r="X56" s="992">
        <v>3</v>
      </c>
      <c r="Y56" s="989" t="s">
        <v>493</v>
      </c>
      <c r="Z56" s="661" t="s">
        <v>494</v>
      </c>
      <c r="AA56" s="785"/>
      <c r="AB56" s="655"/>
      <c r="AC56" s="799"/>
      <c r="AD56" s="655"/>
      <c r="AE56" s="799"/>
      <c r="AF56" s="787"/>
      <c r="AG56" s="795"/>
      <c r="AH56" s="785"/>
      <c r="AI56" s="786"/>
    </row>
    <row r="57" spans="1:35" s="921" customFormat="1" ht="20.25" customHeight="1">
      <c r="A57" s="900" t="s">
        <v>112</v>
      </c>
      <c r="B57" s="693" t="s">
        <v>209</v>
      </c>
      <c r="C57" s="901" t="s">
        <v>84</v>
      </c>
      <c r="D57" s="922" t="s">
        <v>6</v>
      </c>
      <c r="E57" s="901">
        <v>2</v>
      </c>
      <c r="F57" s="903">
        <v>0</v>
      </c>
      <c r="G57" s="904">
        <v>3</v>
      </c>
      <c r="H57" s="903">
        <v>2</v>
      </c>
      <c r="I57" s="903">
        <v>0</v>
      </c>
      <c r="J57" s="906">
        <v>3</v>
      </c>
      <c r="K57" s="901"/>
      <c r="L57" s="903"/>
      <c r="M57" s="904"/>
      <c r="N57" s="903">
        <v>2</v>
      </c>
      <c r="O57" s="903">
        <v>0</v>
      </c>
      <c r="P57" s="906">
        <v>3</v>
      </c>
      <c r="Q57" s="901"/>
      <c r="R57" s="903"/>
      <c r="S57" s="904"/>
      <c r="T57" s="903">
        <v>2</v>
      </c>
      <c r="U57" s="903">
        <v>0</v>
      </c>
      <c r="V57" s="906">
        <v>3</v>
      </c>
      <c r="W57" s="923"/>
      <c r="X57" s="909">
        <v>3</v>
      </c>
      <c r="Y57" s="801" t="s">
        <v>22</v>
      </c>
      <c r="Z57" s="17" t="s">
        <v>301</v>
      </c>
      <c r="AA57" s="785"/>
      <c r="AB57" s="655"/>
      <c r="AC57" s="799"/>
      <c r="AD57" s="655"/>
      <c r="AE57" s="799"/>
      <c r="AF57" s="787"/>
      <c r="AG57" s="795"/>
      <c r="AH57" s="785"/>
      <c r="AI57" s="786"/>
    </row>
    <row r="58" spans="1:35" s="921" customFormat="1" ht="20.25" customHeight="1">
      <c r="A58" s="900" t="s">
        <v>107</v>
      </c>
      <c r="B58" s="693" t="s">
        <v>207</v>
      </c>
      <c r="C58" s="901" t="s">
        <v>84</v>
      </c>
      <c r="D58" s="922" t="s">
        <v>6</v>
      </c>
      <c r="E58" s="901">
        <v>1</v>
      </c>
      <c r="F58" s="903">
        <v>1</v>
      </c>
      <c r="G58" s="904">
        <v>3</v>
      </c>
      <c r="H58" s="903">
        <v>1</v>
      </c>
      <c r="I58" s="903">
        <v>1</v>
      </c>
      <c r="J58" s="906">
        <v>3</v>
      </c>
      <c r="K58" s="901">
        <v>1</v>
      </c>
      <c r="L58" s="903">
        <v>1</v>
      </c>
      <c r="M58" s="904">
        <v>3</v>
      </c>
      <c r="N58" s="903">
        <v>1</v>
      </c>
      <c r="O58" s="903">
        <v>1</v>
      </c>
      <c r="P58" s="906">
        <v>3</v>
      </c>
      <c r="Q58" s="901">
        <v>1</v>
      </c>
      <c r="R58" s="903">
        <v>1</v>
      </c>
      <c r="S58" s="904">
        <v>3</v>
      </c>
      <c r="T58" s="903">
        <v>1</v>
      </c>
      <c r="U58" s="903">
        <v>1</v>
      </c>
      <c r="V58" s="906">
        <v>3</v>
      </c>
      <c r="W58" s="923"/>
      <c r="X58" s="909">
        <v>3</v>
      </c>
      <c r="Y58" s="801" t="s">
        <v>479</v>
      </c>
      <c r="Z58" s="17" t="s">
        <v>34</v>
      </c>
      <c r="AA58" s="785"/>
      <c r="AB58" s="655"/>
      <c r="AC58" s="799"/>
      <c r="AD58" s="655"/>
      <c r="AE58" s="799"/>
      <c r="AF58" s="787"/>
      <c r="AG58" s="795"/>
      <c r="AH58" s="785"/>
      <c r="AI58" s="786"/>
    </row>
    <row r="59" spans="1:35" s="921" customFormat="1" ht="20.25" customHeight="1">
      <c r="A59" s="900" t="s">
        <v>110</v>
      </c>
      <c r="B59" s="924" t="s">
        <v>208</v>
      </c>
      <c r="C59" s="901" t="s">
        <v>84</v>
      </c>
      <c r="D59" s="922" t="s">
        <v>6</v>
      </c>
      <c r="E59" s="901">
        <v>2</v>
      </c>
      <c r="F59" s="903">
        <v>0</v>
      </c>
      <c r="G59" s="904">
        <v>3</v>
      </c>
      <c r="H59" s="903"/>
      <c r="I59" s="903"/>
      <c r="J59" s="906"/>
      <c r="K59" s="901">
        <v>2</v>
      </c>
      <c r="L59" s="903">
        <v>0</v>
      </c>
      <c r="M59" s="904">
        <v>3</v>
      </c>
      <c r="N59" s="903"/>
      <c r="O59" s="903"/>
      <c r="P59" s="906"/>
      <c r="Q59" s="901">
        <v>2</v>
      </c>
      <c r="R59" s="903">
        <v>0</v>
      </c>
      <c r="S59" s="904">
        <v>3</v>
      </c>
      <c r="T59" s="903"/>
      <c r="U59" s="903"/>
      <c r="V59" s="906"/>
      <c r="W59" s="923"/>
      <c r="X59" s="909">
        <v>3</v>
      </c>
      <c r="Y59" s="801" t="s">
        <v>18</v>
      </c>
      <c r="Z59" s="17" t="s">
        <v>34</v>
      </c>
      <c r="AA59" s="785"/>
      <c r="AB59" s="655"/>
      <c r="AC59" s="799"/>
      <c r="AD59" s="655"/>
      <c r="AE59" s="799"/>
      <c r="AF59" s="787"/>
      <c r="AG59" s="795"/>
      <c r="AH59" s="785"/>
      <c r="AI59" s="786"/>
    </row>
    <row r="60" spans="1:35" s="921" customFormat="1" ht="20.25" customHeight="1">
      <c r="A60" s="900" t="s">
        <v>111</v>
      </c>
      <c r="B60" s="924" t="s">
        <v>47</v>
      </c>
      <c r="C60" s="901" t="s">
        <v>84</v>
      </c>
      <c r="D60" s="922" t="s">
        <v>6</v>
      </c>
      <c r="E60" s="901">
        <v>2</v>
      </c>
      <c r="F60" s="903">
        <v>0</v>
      </c>
      <c r="G60" s="904">
        <v>3</v>
      </c>
      <c r="H60" s="903">
        <v>2</v>
      </c>
      <c r="I60" s="903">
        <v>0</v>
      </c>
      <c r="J60" s="906">
        <v>3</v>
      </c>
      <c r="K60" s="901">
        <v>2</v>
      </c>
      <c r="L60" s="903">
        <v>0</v>
      </c>
      <c r="M60" s="904">
        <v>3</v>
      </c>
      <c r="N60" s="903">
        <v>2</v>
      </c>
      <c r="O60" s="903">
        <v>0</v>
      </c>
      <c r="P60" s="906">
        <v>3</v>
      </c>
      <c r="Q60" s="901">
        <v>2</v>
      </c>
      <c r="R60" s="903">
        <v>0</v>
      </c>
      <c r="S60" s="951">
        <v>3</v>
      </c>
      <c r="T60" s="903">
        <v>2</v>
      </c>
      <c r="U60" s="903">
        <v>0</v>
      </c>
      <c r="V60" s="906">
        <v>3</v>
      </c>
      <c r="W60" s="923"/>
      <c r="X60" s="909">
        <v>3</v>
      </c>
      <c r="Y60" s="663" t="s">
        <v>461</v>
      </c>
      <c r="Z60" s="17" t="s">
        <v>301</v>
      </c>
      <c r="AA60" s="785"/>
      <c r="AB60" s="655"/>
      <c r="AC60" s="799"/>
      <c r="AD60" s="655"/>
      <c r="AE60" s="799"/>
      <c r="AF60" s="787"/>
      <c r="AG60" s="795"/>
      <c r="AH60" s="785"/>
      <c r="AI60" s="786"/>
    </row>
    <row r="61" spans="1:35" s="921" customFormat="1" ht="20.25" customHeight="1">
      <c r="A61" s="900" t="s">
        <v>121</v>
      </c>
      <c r="B61" s="924" t="s">
        <v>39</v>
      </c>
      <c r="C61" s="901" t="s">
        <v>84</v>
      </c>
      <c r="D61" s="922" t="s">
        <v>6</v>
      </c>
      <c r="E61" s="901">
        <v>2</v>
      </c>
      <c r="F61" s="903">
        <v>0</v>
      </c>
      <c r="G61" s="904">
        <v>3</v>
      </c>
      <c r="H61" s="903">
        <v>2</v>
      </c>
      <c r="I61" s="903">
        <v>0</v>
      </c>
      <c r="J61" s="906">
        <v>3</v>
      </c>
      <c r="K61" s="901">
        <v>2</v>
      </c>
      <c r="L61" s="903">
        <v>0</v>
      </c>
      <c r="M61" s="904">
        <v>3</v>
      </c>
      <c r="N61" s="903">
        <v>2</v>
      </c>
      <c r="O61" s="903">
        <v>0</v>
      </c>
      <c r="P61" s="906">
        <v>3</v>
      </c>
      <c r="Q61" s="901">
        <v>2</v>
      </c>
      <c r="R61" s="903">
        <v>0</v>
      </c>
      <c r="S61" s="904">
        <v>3</v>
      </c>
      <c r="T61" s="903">
        <v>2</v>
      </c>
      <c r="U61" s="903">
        <v>0</v>
      </c>
      <c r="V61" s="906">
        <v>3</v>
      </c>
      <c r="W61" s="923"/>
      <c r="X61" s="909">
        <v>3</v>
      </c>
      <c r="Y61" s="988" t="s">
        <v>535</v>
      </c>
      <c r="Z61" s="17" t="s">
        <v>34</v>
      </c>
      <c r="AA61" s="785"/>
      <c r="AB61" s="655"/>
      <c r="AC61" s="799"/>
      <c r="AD61" s="655"/>
      <c r="AE61" s="799"/>
      <c r="AF61" s="787"/>
      <c r="AG61" s="795"/>
      <c r="AH61" s="785"/>
      <c r="AI61" s="786"/>
    </row>
    <row r="62" spans="1:35" s="921" customFormat="1" ht="20.25" customHeight="1">
      <c r="A62" s="934" t="s">
        <v>480</v>
      </c>
      <c r="B62" s="926" t="s">
        <v>481</v>
      </c>
      <c r="C62" s="901" t="s">
        <v>84</v>
      </c>
      <c r="D62" s="922" t="s">
        <v>6</v>
      </c>
      <c r="E62" s="901"/>
      <c r="F62" s="903"/>
      <c r="G62" s="904"/>
      <c r="H62" s="903">
        <v>2</v>
      </c>
      <c r="I62" s="903">
        <v>0</v>
      </c>
      <c r="J62" s="906">
        <v>3</v>
      </c>
      <c r="K62" s="901"/>
      <c r="L62" s="903"/>
      <c r="M62" s="904"/>
      <c r="N62" s="903">
        <v>2</v>
      </c>
      <c r="O62" s="903">
        <v>0</v>
      </c>
      <c r="P62" s="906">
        <v>3</v>
      </c>
      <c r="Q62" s="901"/>
      <c r="R62" s="903"/>
      <c r="S62" s="904"/>
      <c r="T62" s="903">
        <v>2</v>
      </c>
      <c r="U62" s="903">
        <v>0</v>
      </c>
      <c r="V62" s="906">
        <v>3</v>
      </c>
      <c r="W62" s="923"/>
      <c r="X62" s="909">
        <v>3</v>
      </c>
      <c r="Y62" s="990" t="s">
        <v>482</v>
      </c>
      <c r="Z62" s="930" t="s">
        <v>483</v>
      </c>
      <c r="AA62" s="785"/>
      <c r="AB62" s="655"/>
      <c r="AC62" s="799"/>
      <c r="AD62" s="655"/>
      <c r="AE62" s="799"/>
      <c r="AF62" s="787"/>
      <c r="AG62" s="795"/>
      <c r="AH62" s="785"/>
      <c r="AI62" s="786"/>
    </row>
    <row r="63" spans="1:35" s="931" customFormat="1" ht="20.25" customHeight="1" thickBot="1">
      <c r="A63" s="925" t="s">
        <v>404</v>
      </c>
      <c r="B63" s="926" t="s">
        <v>402</v>
      </c>
      <c r="C63" s="927" t="s">
        <v>84</v>
      </c>
      <c r="D63" s="928" t="s">
        <v>6</v>
      </c>
      <c r="E63" s="901"/>
      <c r="F63" s="903"/>
      <c r="G63" s="904"/>
      <c r="H63" s="903"/>
      <c r="I63" s="903"/>
      <c r="J63" s="906"/>
      <c r="K63" s="901"/>
      <c r="L63" s="903"/>
      <c r="M63" s="904"/>
      <c r="N63" s="903"/>
      <c r="O63" s="903"/>
      <c r="P63" s="906"/>
      <c r="Q63" s="901">
        <v>2</v>
      </c>
      <c r="R63" s="903">
        <v>0</v>
      </c>
      <c r="S63" s="904">
        <v>3</v>
      </c>
      <c r="T63" s="903">
        <v>2</v>
      </c>
      <c r="U63" s="903">
        <v>0</v>
      </c>
      <c r="V63" s="906">
        <v>3</v>
      </c>
      <c r="W63" s="929"/>
      <c r="X63" s="993">
        <v>3</v>
      </c>
      <c r="Y63" s="991" t="s">
        <v>529</v>
      </c>
      <c r="Z63" s="947" t="s">
        <v>497</v>
      </c>
      <c r="AA63" s="785"/>
      <c r="AB63" s="655"/>
      <c r="AC63" s="799"/>
      <c r="AD63" s="655"/>
      <c r="AE63" s="799"/>
      <c r="AF63" s="787"/>
      <c r="AG63" s="795"/>
      <c r="AH63" s="785"/>
      <c r="AI63" s="786"/>
    </row>
    <row r="64" spans="1:35" ht="9" customHeight="1" thickBot="1">
      <c r="A64" s="851"/>
      <c r="B64" s="852"/>
      <c r="C64" s="853"/>
      <c r="D64" s="853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5"/>
      <c r="X64" s="854"/>
      <c r="Y64" s="944"/>
      <c r="Z64" s="945"/>
      <c r="AA64" s="785"/>
      <c r="AB64" s="786"/>
      <c r="AC64" s="799"/>
      <c r="AD64" s="786"/>
      <c r="AE64" s="799"/>
      <c r="AF64" s="787"/>
      <c r="AG64" s="795"/>
      <c r="AH64" s="785"/>
      <c r="AI64" s="786"/>
    </row>
    <row r="65" spans="1:35" ht="18.75" thickBot="1">
      <c r="A65" s="1079" t="s">
        <v>302</v>
      </c>
      <c r="B65" s="1080"/>
      <c r="C65" s="843"/>
      <c r="D65" s="844"/>
      <c r="E65" s="845"/>
      <c r="F65" s="846"/>
      <c r="G65" s="846"/>
      <c r="H65" s="846"/>
      <c r="I65" s="846"/>
      <c r="J65" s="846"/>
      <c r="K65" s="845"/>
      <c r="L65" s="846"/>
      <c r="M65" s="846"/>
      <c r="N65" s="846"/>
      <c r="O65" s="846"/>
      <c r="P65" s="846"/>
      <c r="Q65" s="845"/>
      <c r="R65" s="846"/>
      <c r="S65" s="846">
        <f>S66</f>
        <v>13</v>
      </c>
      <c r="T65" s="846"/>
      <c r="U65" s="846"/>
      <c r="V65" s="846">
        <f>V66</f>
        <v>11</v>
      </c>
      <c r="W65" s="847"/>
      <c r="X65" s="848">
        <f>SUM(G65:V65)</f>
        <v>24</v>
      </c>
      <c r="Y65" s="849"/>
      <c r="Z65" s="850"/>
      <c r="AA65" s="785"/>
      <c r="AB65" s="786"/>
      <c r="AC65" s="799"/>
      <c r="AD65" s="786"/>
      <c r="AE65" s="799"/>
      <c r="AF65" s="787"/>
      <c r="AG65" s="795"/>
      <c r="AH65" s="785"/>
      <c r="AI65" s="786"/>
    </row>
    <row r="66" spans="1:35" ht="36.75" customHeight="1" thickBot="1">
      <c r="A66" s="1081" t="s">
        <v>543</v>
      </c>
      <c r="B66" s="1082"/>
      <c r="C66" s="708"/>
      <c r="D66" s="709"/>
      <c r="E66" s="710"/>
      <c r="F66" s="711"/>
      <c r="G66" s="711"/>
      <c r="H66" s="711"/>
      <c r="I66" s="711"/>
      <c r="J66" s="712"/>
      <c r="K66" s="710"/>
      <c r="L66" s="711"/>
      <c r="M66" s="711"/>
      <c r="N66" s="711"/>
      <c r="O66" s="711"/>
      <c r="P66" s="712"/>
      <c r="Q66" s="710"/>
      <c r="R66" s="711"/>
      <c r="S66" s="711">
        <f>S74+S67</f>
        <v>13</v>
      </c>
      <c r="T66" s="711"/>
      <c r="U66" s="711"/>
      <c r="V66" s="711">
        <f>+V67</f>
        <v>11</v>
      </c>
      <c r="W66" s="713"/>
      <c r="X66" s="713">
        <f>SUM(F66:W66)</f>
        <v>24</v>
      </c>
      <c r="Y66" s="714"/>
      <c r="Z66" s="715" t="s">
        <v>550</v>
      </c>
      <c r="AA66" s="785"/>
      <c r="AB66" s="786"/>
      <c r="AC66" s="799"/>
      <c r="AD66" s="786"/>
      <c r="AE66" s="799"/>
      <c r="AF66" s="787"/>
      <c r="AG66" s="795"/>
      <c r="AH66" s="785"/>
      <c r="AI66" s="786"/>
    </row>
    <row r="67" spans="1:35" ht="15" customHeight="1" thickBot="1">
      <c r="A67" s="1043" t="s">
        <v>367</v>
      </c>
      <c r="B67" s="1044"/>
      <c r="C67" s="683"/>
      <c r="D67" s="626"/>
      <c r="E67" s="102"/>
      <c r="F67" s="627"/>
      <c r="G67" s="627"/>
      <c r="H67" s="627"/>
      <c r="I67" s="627"/>
      <c r="J67" s="626"/>
      <c r="K67" s="102"/>
      <c r="L67" s="627"/>
      <c r="M67" s="627"/>
      <c r="N67" s="627"/>
      <c r="O67" s="627"/>
      <c r="P67" s="626"/>
      <c r="Q67" s="102"/>
      <c r="R67" s="627"/>
      <c r="S67" s="627">
        <f>SUM(S68:S72)</f>
        <v>10</v>
      </c>
      <c r="T67" s="627"/>
      <c r="U67" s="627"/>
      <c r="V67" s="627">
        <f>SUM(V68:V73)</f>
        <v>11</v>
      </c>
      <c r="W67" s="628"/>
      <c r="X67" s="144">
        <f>SUM(F67:W67)</f>
        <v>21</v>
      </c>
      <c r="Y67" s="384"/>
      <c r="Z67" s="241"/>
      <c r="AA67" s="785"/>
      <c r="AB67" s="786"/>
      <c r="AC67" s="799"/>
      <c r="AD67" s="786"/>
      <c r="AE67" s="799"/>
      <c r="AF67" s="787"/>
      <c r="AG67" s="795"/>
      <c r="AH67" s="785"/>
      <c r="AI67" s="786"/>
    </row>
    <row r="68" spans="1:35" ht="12.75">
      <c r="A68" s="652" t="s">
        <v>143</v>
      </c>
      <c r="B68" s="771" t="s">
        <v>434</v>
      </c>
      <c r="C68" s="22" t="s">
        <v>5</v>
      </c>
      <c r="D68" s="20" t="s">
        <v>6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677"/>
      <c r="Q68" s="56">
        <v>1</v>
      </c>
      <c r="R68" s="57">
        <v>1</v>
      </c>
      <c r="S68" s="58">
        <v>3</v>
      </c>
      <c r="T68" s="57"/>
      <c r="U68" s="57"/>
      <c r="V68" s="678"/>
      <c r="W68" s="387"/>
      <c r="X68" s="141">
        <v>3</v>
      </c>
      <c r="Y68" s="670" t="s">
        <v>202</v>
      </c>
      <c r="Z68" s="623" t="s">
        <v>73</v>
      </c>
      <c r="AA68" s="785"/>
      <c r="AB68" s="786"/>
      <c r="AC68" s="799"/>
      <c r="AD68" s="786"/>
      <c r="AE68" s="799"/>
      <c r="AF68" s="787"/>
      <c r="AG68" s="795"/>
      <c r="AH68" s="785"/>
      <c r="AI68" s="786"/>
    </row>
    <row r="69" spans="1:35" ht="12.75">
      <c r="A69" s="10" t="s">
        <v>163</v>
      </c>
      <c r="B69" s="764" t="s">
        <v>57</v>
      </c>
      <c r="C69" s="653" t="s">
        <v>5</v>
      </c>
      <c r="D69" s="9" t="s">
        <v>6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677"/>
      <c r="Q69" s="21">
        <v>2</v>
      </c>
      <c r="R69" s="19">
        <v>1</v>
      </c>
      <c r="S69" s="72">
        <v>4</v>
      </c>
      <c r="T69" s="19"/>
      <c r="U69" s="19"/>
      <c r="V69" s="357"/>
      <c r="W69" s="387"/>
      <c r="X69" s="141">
        <v>4</v>
      </c>
      <c r="Y69" s="671" t="s">
        <v>456</v>
      </c>
      <c r="Z69" s="672" t="s">
        <v>73</v>
      </c>
      <c r="AA69" s="785"/>
      <c r="AB69" s="786"/>
      <c r="AC69" s="799"/>
      <c r="AD69" s="786"/>
      <c r="AE69" s="799"/>
      <c r="AF69" s="787"/>
      <c r="AG69" s="795"/>
      <c r="AH69" s="785"/>
      <c r="AI69" s="786"/>
    </row>
    <row r="70" spans="1:35" ht="12.75">
      <c r="A70" s="864" t="s">
        <v>471</v>
      </c>
      <c r="B70" s="764" t="s">
        <v>56</v>
      </c>
      <c r="C70" s="22" t="s">
        <v>5</v>
      </c>
      <c r="D70" s="20" t="s">
        <v>8</v>
      </c>
      <c r="E70" s="21"/>
      <c r="F70" s="19"/>
      <c r="G70" s="361"/>
      <c r="H70" s="19"/>
      <c r="I70" s="19"/>
      <c r="J70" s="691"/>
      <c r="K70" s="21"/>
      <c r="L70" s="19"/>
      <c r="M70" s="361"/>
      <c r="N70" s="19"/>
      <c r="O70" s="19"/>
      <c r="P70" s="677"/>
      <c r="Q70" s="6">
        <v>0</v>
      </c>
      <c r="R70" s="4">
        <v>2</v>
      </c>
      <c r="S70" s="749">
        <v>3</v>
      </c>
      <c r="T70" s="19"/>
      <c r="U70" s="19"/>
      <c r="V70" s="357"/>
      <c r="W70" s="387"/>
      <c r="X70" s="141">
        <v>3</v>
      </c>
      <c r="Y70" s="670" t="s">
        <v>181</v>
      </c>
      <c r="Z70" s="623" t="s">
        <v>421</v>
      </c>
      <c r="AA70" s="785"/>
      <c r="AB70" s="786"/>
      <c r="AC70" s="799"/>
      <c r="AD70" s="786"/>
      <c r="AE70" s="799"/>
      <c r="AF70" s="787"/>
      <c r="AG70" s="795"/>
      <c r="AH70" s="785"/>
      <c r="AI70" s="786"/>
    </row>
    <row r="71" spans="1:35" ht="12.75">
      <c r="A71" s="10" t="s">
        <v>197</v>
      </c>
      <c r="B71" s="764" t="s">
        <v>189</v>
      </c>
      <c r="C71" s="653" t="s">
        <v>5</v>
      </c>
      <c r="D71" s="9" t="s">
        <v>199</v>
      </c>
      <c r="E71" s="21"/>
      <c r="F71" s="19"/>
      <c r="G71" s="361"/>
      <c r="H71" s="19"/>
      <c r="I71" s="19"/>
      <c r="J71" s="357"/>
      <c r="K71" s="21"/>
      <c r="L71" s="19"/>
      <c r="M71" s="361"/>
      <c r="N71" s="19"/>
      <c r="O71" s="19"/>
      <c r="P71" s="677"/>
      <c r="Q71" s="21"/>
      <c r="R71" s="19"/>
      <c r="S71" s="361"/>
      <c r="T71" s="19">
        <v>2</v>
      </c>
      <c r="U71" s="19">
        <v>0</v>
      </c>
      <c r="V71" s="73">
        <v>3</v>
      </c>
      <c r="W71" s="387"/>
      <c r="X71" s="141">
        <v>3</v>
      </c>
      <c r="Y71" s="671" t="s">
        <v>503</v>
      </c>
      <c r="Z71" s="672" t="s">
        <v>72</v>
      </c>
      <c r="AA71" s="785"/>
      <c r="AB71" s="786"/>
      <c r="AC71" s="827" t="s">
        <v>196</v>
      </c>
      <c r="AD71" s="828" t="s">
        <v>213</v>
      </c>
      <c r="AE71" s="799"/>
      <c r="AF71" s="787"/>
      <c r="AG71" s="795"/>
      <c r="AH71" s="785"/>
      <c r="AI71" s="786"/>
    </row>
    <row r="72" spans="1:35" ht="38.25">
      <c r="A72" s="10" t="s">
        <v>489</v>
      </c>
      <c r="B72" s="764" t="s">
        <v>485</v>
      </c>
      <c r="C72" s="653" t="s">
        <v>5</v>
      </c>
      <c r="D72" s="9" t="s">
        <v>199</v>
      </c>
      <c r="E72" s="21"/>
      <c r="F72" s="19"/>
      <c r="G72" s="361"/>
      <c r="H72" s="19"/>
      <c r="I72" s="19"/>
      <c r="J72" s="357"/>
      <c r="K72" s="21"/>
      <c r="L72" s="19"/>
      <c r="M72" s="361"/>
      <c r="N72" s="19"/>
      <c r="O72" s="19"/>
      <c r="P72" s="677"/>
      <c r="Q72" s="21"/>
      <c r="R72" s="19"/>
      <c r="S72" s="361"/>
      <c r="T72" s="19">
        <v>2</v>
      </c>
      <c r="U72" s="19">
        <v>2</v>
      </c>
      <c r="V72" s="73">
        <v>5</v>
      </c>
      <c r="W72" s="387"/>
      <c r="X72" s="141">
        <v>5</v>
      </c>
      <c r="Y72" s="671" t="s">
        <v>58</v>
      </c>
      <c r="Z72" s="672" t="s">
        <v>72</v>
      </c>
      <c r="AA72" s="785"/>
      <c r="AB72" s="786"/>
      <c r="AC72" s="910" t="s">
        <v>509</v>
      </c>
      <c r="AD72" s="859" t="s">
        <v>510</v>
      </c>
      <c r="AE72" s="799"/>
      <c r="AF72" s="787"/>
      <c r="AG72" s="795"/>
      <c r="AH72" s="785"/>
      <c r="AI72" s="786"/>
    </row>
    <row r="73" spans="1:35" ht="13.5" thickBot="1">
      <c r="A73" s="596" t="s">
        <v>419</v>
      </c>
      <c r="B73" s="772" t="s">
        <v>372</v>
      </c>
      <c r="C73" s="31" t="s">
        <v>5</v>
      </c>
      <c r="D73" s="624" t="s">
        <v>8</v>
      </c>
      <c r="E73" s="76"/>
      <c r="F73" s="77"/>
      <c r="G73" s="78"/>
      <c r="H73" s="77"/>
      <c r="I73" s="77"/>
      <c r="J73" s="163"/>
      <c r="K73" s="76"/>
      <c r="L73" s="77"/>
      <c r="M73" s="78"/>
      <c r="N73" s="77"/>
      <c r="O73" s="77"/>
      <c r="P73" s="163"/>
      <c r="Q73" s="76">
        <v>0</v>
      </c>
      <c r="R73" s="77">
        <v>2</v>
      </c>
      <c r="S73" s="750" t="s">
        <v>371</v>
      </c>
      <c r="T73" s="77">
        <v>0</v>
      </c>
      <c r="U73" s="77">
        <v>2</v>
      </c>
      <c r="V73" s="751">
        <v>3</v>
      </c>
      <c r="W73" s="542"/>
      <c r="X73" s="165">
        <v>3</v>
      </c>
      <c r="Y73" s="596" t="s">
        <v>25</v>
      </c>
      <c r="Z73" s="673" t="s">
        <v>71</v>
      </c>
      <c r="AA73" s="785"/>
      <c r="AB73" s="786"/>
      <c r="AC73" s="799"/>
      <c r="AD73" s="786"/>
      <c r="AE73" s="799"/>
      <c r="AF73" s="787"/>
      <c r="AG73" s="795"/>
      <c r="AH73" s="785"/>
      <c r="AI73" s="786"/>
    </row>
    <row r="74" spans="1:35" ht="16.5" customHeight="1" thickBot="1">
      <c r="A74" s="1045" t="s">
        <v>368</v>
      </c>
      <c r="B74" s="1046"/>
      <c r="C74" s="682"/>
      <c r="D74" s="626"/>
      <c r="E74" s="102"/>
      <c r="F74" s="627"/>
      <c r="G74" s="627"/>
      <c r="H74" s="627"/>
      <c r="I74" s="627"/>
      <c r="J74" s="626"/>
      <c r="K74" s="102"/>
      <c r="L74" s="627"/>
      <c r="M74" s="627"/>
      <c r="N74" s="627"/>
      <c r="O74" s="627"/>
      <c r="P74" s="626"/>
      <c r="Q74" s="102"/>
      <c r="R74" s="627"/>
      <c r="S74" s="627">
        <v>3</v>
      </c>
      <c r="T74" s="627"/>
      <c r="U74" s="627"/>
      <c r="V74" s="627" t="s">
        <v>371</v>
      </c>
      <c r="W74" s="628"/>
      <c r="X74" s="144">
        <f>SUM(F74:W74)</f>
        <v>3</v>
      </c>
      <c r="Y74" s="384"/>
      <c r="Z74" s="241"/>
      <c r="AA74" s="785"/>
      <c r="AB74" s="786"/>
      <c r="AC74" s="799"/>
      <c r="AD74" s="786"/>
      <c r="AE74" s="799"/>
      <c r="AF74" s="787"/>
      <c r="AG74" s="795"/>
      <c r="AH74" s="785"/>
      <c r="AI74" s="786"/>
    </row>
    <row r="75" spans="1:35" ht="12.75">
      <c r="A75" s="659" t="s">
        <v>145</v>
      </c>
      <c r="B75" s="770" t="s">
        <v>59</v>
      </c>
      <c r="C75" s="662" t="s">
        <v>84</v>
      </c>
      <c r="D75" s="87" t="s">
        <v>6</v>
      </c>
      <c r="E75" s="56"/>
      <c r="F75" s="57"/>
      <c r="G75" s="58"/>
      <c r="H75" s="57"/>
      <c r="I75" s="57"/>
      <c r="J75" s="60"/>
      <c r="K75" s="56"/>
      <c r="L75" s="57"/>
      <c r="M75" s="58"/>
      <c r="N75" s="57"/>
      <c r="O75" s="57"/>
      <c r="P75" s="60"/>
      <c r="Q75" s="56">
        <v>2</v>
      </c>
      <c r="R75" s="57">
        <v>0</v>
      </c>
      <c r="S75" s="60">
        <v>3</v>
      </c>
      <c r="T75" s="57"/>
      <c r="U75" s="57"/>
      <c r="V75" s="59"/>
      <c r="W75" s="660"/>
      <c r="X75" s="62">
        <v>3</v>
      </c>
      <c r="Y75" s="838" t="s">
        <v>62</v>
      </c>
      <c r="Z75" s="661" t="s">
        <v>75</v>
      </c>
      <c r="AA75" s="785"/>
      <c r="AB75" s="786"/>
      <c r="AC75" s="910" t="s">
        <v>418</v>
      </c>
      <c r="AD75" s="859" t="s">
        <v>342</v>
      </c>
      <c r="AE75" s="799"/>
      <c r="AF75" s="787"/>
      <c r="AG75" s="795"/>
      <c r="AH75" s="785"/>
      <c r="AI75" s="786"/>
    </row>
    <row r="76" spans="1:35" ht="25.5" customHeight="1">
      <c r="A76" s="10" t="s">
        <v>157</v>
      </c>
      <c r="B76" s="764" t="s">
        <v>63</v>
      </c>
      <c r="C76" s="653" t="s">
        <v>84</v>
      </c>
      <c r="D76" s="9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140">
        <v>3</v>
      </c>
      <c r="T76" s="19"/>
      <c r="U76" s="19"/>
      <c r="V76" s="73"/>
      <c r="W76" s="122"/>
      <c r="X76" s="141">
        <v>3</v>
      </c>
      <c r="Y76" s="24" t="s">
        <v>25</v>
      </c>
      <c r="Z76" s="17" t="s">
        <v>71</v>
      </c>
      <c r="AA76" s="785"/>
      <c r="AB76" s="786"/>
      <c r="AC76" s="910" t="s">
        <v>141</v>
      </c>
      <c r="AD76" s="859" t="s">
        <v>53</v>
      </c>
      <c r="AE76" s="799"/>
      <c r="AF76" s="787"/>
      <c r="AG76" s="795"/>
      <c r="AH76" s="785"/>
      <c r="AI76" s="786"/>
    </row>
    <row r="77" spans="1:35" ht="12.75">
      <c r="A77" s="10" t="s">
        <v>146</v>
      </c>
      <c r="B77" s="764" t="s">
        <v>222</v>
      </c>
      <c r="C77" s="653" t="s">
        <v>84</v>
      </c>
      <c r="D77" s="9" t="s">
        <v>8</v>
      </c>
      <c r="E77" s="21"/>
      <c r="F77" s="19"/>
      <c r="G77" s="361"/>
      <c r="H77" s="19"/>
      <c r="I77" s="19"/>
      <c r="J77" s="357"/>
      <c r="K77" s="21"/>
      <c r="L77" s="19"/>
      <c r="M77" s="361"/>
      <c r="N77" s="19"/>
      <c r="O77" s="19"/>
      <c r="P77" s="357"/>
      <c r="Q77" s="21"/>
      <c r="R77" s="19"/>
      <c r="S77" s="361"/>
      <c r="T77" s="19">
        <v>2</v>
      </c>
      <c r="U77" s="19">
        <v>2</v>
      </c>
      <c r="V77" s="73">
        <v>5</v>
      </c>
      <c r="W77" s="387"/>
      <c r="X77" s="754">
        <v>5</v>
      </c>
      <c r="Y77" s="674" t="s">
        <v>60</v>
      </c>
      <c r="Z77" s="629" t="s">
        <v>71</v>
      </c>
      <c r="AA77" s="785"/>
      <c r="AB77" s="786"/>
      <c r="AC77" s="910" t="s">
        <v>418</v>
      </c>
      <c r="AD77" s="859" t="s">
        <v>342</v>
      </c>
      <c r="AE77" s="799"/>
      <c r="AF77" s="787"/>
      <c r="AG77" s="795"/>
      <c r="AH77" s="785"/>
      <c r="AI77" s="786"/>
    </row>
    <row r="78" spans="1:35" ht="38.25">
      <c r="A78" s="18" t="s">
        <v>224</v>
      </c>
      <c r="B78" s="764" t="s">
        <v>225</v>
      </c>
      <c r="C78" s="22" t="s">
        <v>84</v>
      </c>
      <c r="D78" s="20" t="s">
        <v>8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>
        <v>0</v>
      </c>
      <c r="R78" s="19">
        <v>2</v>
      </c>
      <c r="S78" s="72">
        <v>3</v>
      </c>
      <c r="T78" s="19"/>
      <c r="U78" s="19"/>
      <c r="V78" s="73"/>
      <c r="W78" s="122"/>
      <c r="X78" s="141">
        <v>3</v>
      </c>
      <c r="Y78" s="625" t="s">
        <v>128</v>
      </c>
      <c r="Z78" s="623" t="s">
        <v>72</v>
      </c>
      <c r="AA78" s="785"/>
      <c r="AB78" s="786"/>
      <c r="AC78" s="910" t="s">
        <v>509</v>
      </c>
      <c r="AD78" s="859" t="s">
        <v>510</v>
      </c>
      <c r="AE78" s="799"/>
      <c r="AF78" s="787"/>
      <c r="AG78" s="795"/>
      <c r="AH78" s="785"/>
      <c r="AI78" s="786"/>
    </row>
    <row r="79" spans="1:35" ht="12.75">
      <c r="A79" s="10" t="s">
        <v>420</v>
      </c>
      <c r="B79" s="764" t="s">
        <v>344</v>
      </c>
      <c r="C79" s="653" t="s">
        <v>84</v>
      </c>
      <c r="D79" s="9" t="s">
        <v>6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>
        <v>2</v>
      </c>
      <c r="R79" s="19">
        <v>0</v>
      </c>
      <c r="S79" s="72">
        <v>3</v>
      </c>
      <c r="T79" s="19"/>
      <c r="U79" s="19"/>
      <c r="V79" s="357"/>
      <c r="W79" s="122"/>
      <c r="X79" s="141">
        <v>3</v>
      </c>
      <c r="Y79" s="24" t="s">
        <v>62</v>
      </c>
      <c r="Z79" s="17" t="s">
        <v>75</v>
      </c>
      <c r="AA79" s="785"/>
      <c r="AB79" s="786"/>
      <c r="AC79" s="910" t="s">
        <v>418</v>
      </c>
      <c r="AD79" s="859" t="s">
        <v>342</v>
      </c>
      <c r="AE79" s="799"/>
      <c r="AF79" s="787"/>
      <c r="AG79" s="795"/>
      <c r="AH79" s="785"/>
      <c r="AI79" s="786"/>
    </row>
    <row r="80" spans="1:35" ht="12.75">
      <c r="A80" s="10" t="s">
        <v>524</v>
      </c>
      <c r="B80" s="764" t="s">
        <v>219</v>
      </c>
      <c r="C80" s="653" t="s">
        <v>84</v>
      </c>
      <c r="D80" s="9" t="s">
        <v>6</v>
      </c>
      <c r="E80" s="21"/>
      <c r="F80" s="19"/>
      <c r="G80" s="72"/>
      <c r="H80" s="19"/>
      <c r="I80" s="19"/>
      <c r="J80" s="140"/>
      <c r="K80" s="21"/>
      <c r="L80" s="19"/>
      <c r="M80" s="72"/>
      <c r="N80" s="19"/>
      <c r="O80" s="19"/>
      <c r="P80" s="140"/>
      <c r="Q80" s="21"/>
      <c r="R80" s="19"/>
      <c r="S80" s="140"/>
      <c r="T80" s="19">
        <v>2</v>
      </c>
      <c r="U80" s="19">
        <v>1</v>
      </c>
      <c r="V80" s="73">
        <v>4</v>
      </c>
      <c r="W80" s="122"/>
      <c r="X80" s="141">
        <v>4</v>
      </c>
      <c r="Y80" s="24" t="s">
        <v>532</v>
      </c>
      <c r="Z80" s="17" t="s">
        <v>75</v>
      </c>
      <c r="AA80" s="785"/>
      <c r="AB80" s="786"/>
      <c r="AC80" s="910" t="s">
        <v>418</v>
      </c>
      <c r="AD80" s="859" t="s">
        <v>342</v>
      </c>
      <c r="AE80" s="799"/>
      <c r="AF80" s="787"/>
      <c r="AG80" s="795"/>
      <c r="AH80" s="785"/>
      <c r="AI80" s="786"/>
    </row>
    <row r="81" spans="1:35" ht="14.25">
      <c r="A81" s="155" t="s">
        <v>488</v>
      </c>
      <c r="B81" s="935" t="s">
        <v>484</v>
      </c>
      <c r="C81" s="653" t="s">
        <v>84</v>
      </c>
      <c r="D81" s="9" t="s">
        <v>6</v>
      </c>
      <c r="E81" s="21"/>
      <c r="F81" s="19"/>
      <c r="G81" s="72"/>
      <c r="H81" s="19"/>
      <c r="I81" s="19"/>
      <c r="J81" s="140"/>
      <c r="K81" s="21"/>
      <c r="L81" s="19"/>
      <c r="M81" s="72"/>
      <c r="N81" s="19"/>
      <c r="O81" s="19"/>
      <c r="P81" s="140"/>
      <c r="Q81" s="21">
        <v>2</v>
      </c>
      <c r="R81" s="19">
        <v>0</v>
      </c>
      <c r="S81" s="140">
        <v>3</v>
      </c>
      <c r="T81" s="19"/>
      <c r="U81" s="19"/>
      <c r="V81" s="73"/>
      <c r="W81" s="122"/>
      <c r="X81" s="141">
        <v>3</v>
      </c>
      <c r="Y81" s="858" t="s">
        <v>181</v>
      </c>
      <c r="Z81" s="623" t="s">
        <v>421</v>
      </c>
      <c r="AA81" s="785"/>
      <c r="AB81" s="786"/>
      <c r="AC81" s="799"/>
      <c r="AD81" s="786"/>
      <c r="AE81" s="799"/>
      <c r="AF81" s="787"/>
      <c r="AG81" s="795"/>
      <c r="AH81" s="785"/>
      <c r="AI81" s="786"/>
    </row>
    <row r="82" spans="1:35" ht="12.75">
      <c r="A82" s="155" t="s">
        <v>470</v>
      </c>
      <c r="B82" s="841" t="s">
        <v>469</v>
      </c>
      <c r="C82" s="856" t="s">
        <v>84</v>
      </c>
      <c r="D82" s="857" t="s">
        <v>6</v>
      </c>
      <c r="E82" s="842"/>
      <c r="F82" s="692"/>
      <c r="G82" s="158"/>
      <c r="H82" s="692"/>
      <c r="I82" s="692"/>
      <c r="J82" s="159"/>
      <c r="K82" s="842"/>
      <c r="L82" s="692"/>
      <c r="M82" s="158"/>
      <c r="N82" s="692"/>
      <c r="O82" s="692"/>
      <c r="P82" s="159"/>
      <c r="Q82" s="842"/>
      <c r="R82" s="692"/>
      <c r="S82" s="159"/>
      <c r="T82" s="692">
        <v>1</v>
      </c>
      <c r="U82" s="692">
        <v>1</v>
      </c>
      <c r="V82" s="160">
        <v>2</v>
      </c>
      <c r="W82" s="697"/>
      <c r="X82" s="162">
        <v>2</v>
      </c>
      <c r="Y82" s="858" t="s">
        <v>504</v>
      </c>
      <c r="Z82" s="17" t="s">
        <v>72</v>
      </c>
      <c r="AA82" s="785"/>
      <c r="AB82" s="786"/>
      <c r="AC82" s="785"/>
      <c r="AD82" s="786"/>
      <c r="AE82" s="799"/>
      <c r="AF82" s="787"/>
      <c r="AG82" s="795"/>
      <c r="AH82" s="785"/>
      <c r="AI82" s="786"/>
    </row>
    <row r="83" spans="1:35" ht="13.5" thickBot="1">
      <c r="A83" s="718" t="s">
        <v>536</v>
      </c>
      <c r="B83" s="767" t="s">
        <v>221</v>
      </c>
      <c r="C83" s="716" t="s">
        <v>84</v>
      </c>
      <c r="D83" s="26" t="s">
        <v>8</v>
      </c>
      <c r="E83" s="76"/>
      <c r="F83" s="77"/>
      <c r="G83" s="78"/>
      <c r="H83" s="77"/>
      <c r="I83" s="77"/>
      <c r="J83" s="163"/>
      <c r="K83" s="76"/>
      <c r="L83" s="77"/>
      <c r="M83" s="78"/>
      <c r="N83" s="77"/>
      <c r="O83" s="77"/>
      <c r="P83" s="163"/>
      <c r="Q83" s="76"/>
      <c r="R83" s="77"/>
      <c r="S83" s="163"/>
      <c r="T83" s="77">
        <v>1</v>
      </c>
      <c r="U83" s="77">
        <v>2</v>
      </c>
      <c r="V83" s="79">
        <v>3</v>
      </c>
      <c r="W83" s="542"/>
      <c r="X83" s="165">
        <v>3</v>
      </c>
      <c r="Y83" s="1007" t="s">
        <v>38</v>
      </c>
      <c r="Z83" s="1008" t="s">
        <v>72</v>
      </c>
      <c r="AA83" s="785"/>
      <c r="AB83" s="786"/>
      <c r="AC83" s="799"/>
      <c r="AD83" s="786"/>
      <c r="AE83" s="799"/>
      <c r="AF83" s="787"/>
      <c r="AG83" s="795"/>
      <c r="AH83" s="785"/>
      <c r="AI83" s="786"/>
    </row>
    <row r="84" spans="1:35" ht="14.25" customHeight="1" thickBot="1">
      <c r="A84" s="1026"/>
      <c r="B84" s="1027"/>
      <c r="C84" s="1027"/>
      <c r="D84" s="1027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8"/>
      <c r="AA84" s="785"/>
      <c r="AB84" s="786"/>
      <c r="AC84" s="799"/>
      <c r="AD84" s="786"/>
      <c r="AE84" s="799"/>
      <c r="AF84" s="787"/>
      <c r="AG84" s="795"/>
      <c r="AH84" s="785"/>
      <c r="AI84" s="786"/>
    </row>
    <row r="85" spans="1:35" ht="36" customHeight="1" thickBot="1">
      <c r="A85" s="1029" t="s">
        <v>544</v>
      </c>
      <c r="B85" s="1030"/>
      <c r="C85" s="700"/>
      <c r="D85" s="701"/>
      <c r="E85" s="702"/>
      <c r="F85" s="703"/>
      <c r="G85" s="703"/>
      <c r="H85" s="703"/>
      <c r="I85" s="703"/>
      <c r="J85" s="704"/>
      <c r="K85" s="702"/>
      <c r="L85" s="703"/>
      <c r="M85" s="703"/>
      <c r="N85" s="703"/>
      <c r="O85" s="703"/>
      <c r="P85" s="704"/>
      <c r="Q85" s="702"/>
      <c r="R85" s="703"/>
      <c r="S85" s="703">
        <f>+S86+S93</f>
        <v>12</v>
      </c>
      <c r="T85" s="703"/>
      <c r="U85" s="703"/>
      <c r="V85" s="703">
        <f>+V86</f>
        <v>12</v>
      </c>
      <c r="W85" s="705"/>
      <c r="X85" s="705">
        <f>SUM(F85:W85)</f>
        <v>24</v>
      </c>
      <c r="Y85" s="706"/>
      <c r="Z85" s="707" t="s">
        <v>551</v>
      </c>
      <c r="AA85" s="785"/>
      <c r="AB85" s="786"/>
      <c r="AC85" s="799"/>
      <c r="AD85" s="786"/>
      <c r="AE85" s="799"/>
      <c r="AF85" s="787"/>
      <c r="AG85" s="795"/>
      <c r="AH85" s="785"/>
      <c r="AI85" s="786"/>
    </row>
    <row r="86" spans="1:35" ht="16.5" thickBot="1">
      <c r="A86" s="1024" t="s">
        <v>367</v>
      </c>
      <c r="B86" s="1025"/>
      <c r="C86" s="683"/>
      <c r="D86" s="626"/>
      <c r="E86" s="102"/>
      <c r="F86" s="627"/>
      <c r="G86" s="627"/>
      <c r="H86" s="627"/>
      <c r="I86" s="627"/>
      <c r="J86" s="626"/>
      <c r="K86" s="102"/>
      <c r="L86" s="627"/>
      <c r="M86" s="627"/>
      <c r="N86" s="627"/>
      <c r="O86" s="627"/>
      <c r="P86" s="103"/>
      <c r="Q86" s="102"/>
      <c r="R86" s="627"/>
      <c r="S86" s="685">
        <f>SUM(S87:S92)</f>
        <v>9</v>
      </c>
      <c r="T86" s="627"/>
      <c r="U86" s="627"/>
      <c r="V86" s="686">
        <f>SUM(V87:V91)+V92</f>
        <v>12</v>
      </c>
      <c r="W86" s="628"/>
      <c r="X86" s="144">
        <v>21</v>
      </c>
      <c r="Y86" s="741"/>
      <c r="Z86" s="743"/>
      <c r="AA86" s="785"/>
      <c r="AB86" s="786"/>
      <c r="AC86" s="910" t="s">
        <v>418</v>
      </c>
      <c r="AD86" s="859" t="s">
        <v>342</v>
      </c>
      <c r="AE86" s="799"/>
      <c r="AF86" s="787"/>
      <c r="AG86" s="795"/>
      <c r="AH86" s="785"/>
      <c r="AI86" s="786"/>
    </row>
    <row r="87" spans="1:35" ht="12.75">
      <c r="A87" s="659" t="s">
        <v>420</v>
      </c>
      <c r="B87" s="770" t="s">
        <v>344</v>
      </c>
      <c r="C87" s="840" t="s">
        <v>5</v>
      </c>
      <c r="D87" s="684" t="s">
        <v>6</v>
      </c>
      <c r="E87" s="113"/>
      <c r="F87" s="115"/>
      <c r="G87" s="679"/>
      <c r="H87" s="115"/>
      <c r="I87" s="115"/>
      <c r="J87" s="680"/>
      <c r="K87" s="113"/>
      <c r="L87" s="115"/>
      <c r="M87" s="679"/>
      <c r="N87" s="115"/>
      <c r="O87" s="115"/>
      <c r="P87" s="681"/>
      <c r="Q87" s="113">
        <v>2</v>
      </c>
      <c r="R87" s="115">
        <v>0</v>
      </c>
      <c r="S87" s="116">
        <v>3</v>
      </c>
      <c r="T87" s="115"/>
      <c r="U87" s="115"/>
      <c r="V87" s="680"/>
      <c r="W87" s="658"/>
      <c r="X87" s="753">
        <v>3</v>
      </c>
      <c r="Y87" s="745" t="s">
        <v>62</v>
      </c>
      <c r="Z87" s="746" t="s">
        <v>75</v>
      </c>
      <c r="AA87" s="785"/>
      <c r="AB87" s="786"/>
      <c r="AC87" s="910" t="s">
        <v>418</v>
      </c>
      <c r="AD87" s="859" t="s">
        <v>342</v>
      </c>
      <c r="AE87" s="799"/>
      <c r="AF87" s="787"/>
      <c r="AG87" s="795"/>
      <c r="AH87" s="785"/>
      <c r="AI87" s="786"/>
    </row>
    <row r="88" spans="1:35" ht="12.75">
      <c r="A88" s="10" t="s">
        <v>145</v>
      </c>
      <c r="B88" s="764" t="s">
        <v>59</v>
      </c>
      <c r="C88" s="653" t="s">
        <v>5</v>
      </c>
      <c r="D88" s="9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677"/>
      <c r="Q88" s="21">
        <v>2</v>
      </c>
      <c r="R88" s="19">
        <v>0</v>
      </c>
      <c r="S88" s="72">
        <v>3</v>
      </c>
      <c r="T88" s="19"/>
      <c r="U88" s="19"/>
      <c r="V88" s="357"/>
      <c r="W88" s="387"/>
      <c r="X88" s="754">
        <v>3</v>
      </c>
      <c r="Y88" s="674" t="s">
        <v>62</v>
      </c>
      <c r="Z88" s="629" t="s">
        <v>75</v>
      </c>
      <c r="AA88" s="785"/>
      <c r="AB88" s="786"/>
      <c r="AC88" s="910" t="s">
        <v>141</v>
      </c>
      <c r="AD88" s="859" t="s">
        <v>53</v>
      </c>
      <c r="AE88" s="799"/>
      <c r="AF88" s="787"/>
      <c r="AG88" s="795"/>
      <c r="AH88" s="785"/>
      <c r="AI88" s="786"/>
    </row>
    <row r="89" spans="1:35" ht="12.75">
      <c r="A89" s="10" t="s">
        <v>157</v>
      </c>
      <c r="B89" s="764" t="s">
        <v>63</v>
      </c>
      <c r="C89" s="653" t="s">
        <v>5</v>
      </c>
      <c r="D89" s="9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677"/>
      <c r="Q89" s="21">
        <v>0</v>
      </c>
      <c r="R89" s="19">
        <v>2</v>
      </c>
      <c r="S89" s="72">
        <v>3</v>
      </c>
      <c r="T89" s="19"/>
      <c r="U89" s="19"/>
      <c r="V89" s="357"/>
      <c r="W89" s="387"/>
      <c r="X89" s="754">
        <v>3</v>
      </c>
      <c r="Y89" s="674" t="s">
        <v>25</v>
      </c>
      <c r="Z89" s="629" t="s">
        <v>71</v>
      </c>
      <c r="AA89" s="785"/>
      <c r="AB89" s="786"/>
      <c r="AC89" s="910" t="s">
        <v>418</v>
      </c>
      <c r="AD89" s="859" t="s">
        <v>342</v>
      </c>
      <c r="AE89" s="799"/>
      <c r="AF89" s="787"/>
      <c r="AG89" s="795"/>
      <c r="AH89" s="785"/>
      <c r="AI89" s="786"/>
    </row>
    <row r="90" spans="1:35" ht="17.25" customHeight="1">
      <c r="A90" s="10" t="s">
        <v>524</v>
      </c>
      <c r="B90" s="764" t="s">
        <v>219</v>
      </c>
      <c r="C90" s="653" t="s">
        <v>5</v>
      </c>
      <c r="D90" s="9" t="s">
        <v>6</v>
      </c>
      <c r="E90" s="21"/>
      <c r="F90" s="19"/>
      <c r="G90" s="361"/>
      <c r="H90" s="19"/>
      <c r="I90" s="19"/>
      <c r="J90" s="357"/>
      <c r="K90" s="21"/>
      <c r="L90" s="19"/>
      <c r="M90" s="361"/>
      <c r="N90" s="19"/>
      <c r="O90" s="19"/>
      <c r="P90" s="677"/>
      <c r="Q90" s="21"/>
      <c r="R90" s="19"/>
      <c r="S90" s="361"/>
      <c r="T90" s="19">
        <v>2</v>
      </c>
      <c r="U90" s="19">
        <v>1</v>
      </c>
      <c r="V90" s="73">
        <v>4</v>
      </c>
      <c r="W90" s="387"/>
      <c r="X90" s="754">
        <v>4</v>
      </c>
      <c r="Y90" s="674" t="s">
        <v>532</v>
      </c>
      <c r="Z90" s="629" t="s">
        <v>75</v>
      </c>
      <c r="AA90" s="785"/>
      <c r="AB90" s="786"/>
      <c r="AC90" s="910" t="s">
        <v>418</v>
      </c>
      <c r="AD90" s="859" t="s">
        <v>342</v>
      </c>
      <c r="AE90" s="799"/>
      <c r="AF90" s="787"/>
      <c r="AG90" s="795"/>
      <c r="AH90" s="785"/>
      <c r="AI90" s="786"/>
    </row>
    <row r="91" spans="1:35" ht="12.75">
      <c r="A91" s="10" t="s">
        <v>146</v>
      </c>
      <c r="B91" s="764" t="s">
        <v>222</v>
      </c>
      <c r="C91" s="653" t="s">
        <v>5</v>
      </c>
      <c r="D91" s="9" t="s">
        <v>8</v>
      </c>
      <c r="E91" s="21"/>
      <c r="F91" s="19"/>
      <c r="G91" s="361"/>
      <c r="H91" s="19"/>
      <c r="I91" s="19"/>
      <c r="J91" s="357"/>
      <c r="K91" s="21"/>
      <c r="L91" s="19"/>
      <c r="M91" s="361"/>
      <c r="N91" s="19"/>
      <c r="O91" s="19"/>
      <c r="P91" s="677"/>
      <c r="Q91" s="21"/>
      <c r="R91" s="19"/>
      <c r="S91" s="361"/>
      <c r="T91" s="19">
        <v>2</v>
      </c>
      <c r="U91" s="19">
        <v>2</v>
      </c>
      <c r="V91" s="73">
        <v>5</v>
      </c>
      <c r="W91" s="387"/>
      <c r="X91" s="754">
        <v>5</v>
      </c>
      <c r="Y91" s="674" t="s">
        <v>533</v>
      </c>
      <c r="Z91" s="629" t="s">
        <v>71</v>
      </c>
      <c r="AA91" s="785"/>
      <c r="AB91" s="786"/>
      <c r="AC91" s="799"/>
      <c r="AD91" s="786"/>
      <c r="AE91" s="799"/>
      <c r="AF91" s="787"/>
      <c r="AG91" s="795"/>
      <c r="AH91" s="785"/>
      <c r="AI91" s="786"/>
    </row>
    <row r="92" spans="1:35" ht="13.5" thickBot="1">
      <c r="A92" s="596" t="s">
        <v>419</v>
      </c>
      <c r="B92" s="772" t="s">
        <v>369</v>
      </c>
      <c r="C92" s="31" t="s">
        <v>5</v>
      </c>
      <c r="D92" s="624" t="s">
        <v>8</v>
      </c>
      <c r="E92" s="76"/>
      <c r="F92" s="77"/>
      <c r="G92" s="78"/>
      <c r="H92" s="77"/>
      <c r="I92" s="77"/>
      <c r="J92" s="163"/>
      <c r="K92" s="76"/>
      <c r="L92" s="77"/>
      <c r="M92" s="78"/>
      <c r="N92" s="77"/>
      <c r="O92" s="77"/>
      <c r="P92" s="163"/>
      <c r="Q92" s="76">
        <v>0</v>
      </c>
      <c r="R92" s="77">
        <v>2</v>
      </c>
      <c r="S92" s="752" t="s">
        <v>371</v>
      </c>
      <c r="T92" s="31">
        <v>0</v>
      </c>
      <c r="U92" s="77">
        <v>2</v>
      </c>
      <c r="V92" s="79">
        <v>3</v>
      </c>
      <c r="W92" s="542"/>
      <c r="X92" s="740">
        <v>3</v>
      </c>
      <c r="Y92" s="596" t="s">
        <v>25</v>
      </c>
      <c r="Z92" s="755" t="s">
        <v>71</v>
      </c>
      <c r="AA92" s="785"/>
      <c r="AB92" s="786"/>
      <c r="AC92" s="799"/>
      <c r="AD92" s="786"/>
      <c r="AE92" s="799"/>
      <c r="AF92" s="787"/>
      <c r="AG92" s="795"/>
      <c r="AH92" s="785"/>
      <c r="AI92" s="786"/>
    </row>
    <row r="93" spans="1:35" ht="16.5" thickBot="1">
      <c r="A93" s="1036" t="s">
        <v>368</v>
      </c>
      <c r="B93" s="1037"/>
      <c r="C93" s="689"/>
      <c r="D93" s="103"/>
      <c r="E93" s="104"/>
      <c r="F93" s="105"/>
      <c r="G93" s="105"/>
      <c r="H93" s="105"/>
      <c r="I93" s="105"/>
      <c r="J93" s="106"/>
      <c r="K93" s="107"/>
      <c r="L93" s="105"/>
      <c r="M93" s="105"/>
      <c r="N93" s="105"/>
      <c r="O93" s="105"/>
      <c r="P93" s="106"/>
      <c r="Q93" s="107"/>
      <c r="R93" s="105"/>
      <c r="S93" s="125">
        <v>3</v>
      </c>
      <c r="T93" s="105"/>
      <c r="U93" s="105"/>
      <c r="V93" s="690" t="s">
        <v>371</v>
      </c>
      <c r="W93" s="110"/>
      <c r="X93" s="144">
        <v>3</v>
      </c>
      <c r="Y93" s="742"/>
      <c r="Z93" s="744"/>
      <c r="AA93" s="785"/>
      <c r="AB93" s="786"/>
      <c r="AC93" s="799"/>
      <c r="AD93" s="786"/>
      <c r="AE93" s="799"/>
      <c r="AF93" s="787"/>
      <c r="AG93" s="795"/>
      <c r="AH93" s="785"/>
      <c r="AI93" s="786"/>
    </row>
    <row r="94" spans="1:35" ht="12.75">
      <c r="A94" s="652" t="s">
        <v>143</v>
      </c>
      <c r="B94" s="770" t="s">
        <v>55</v>
      </c>
      <c r="C94" s="676" t="s">
        <v>84</v>
      </c>
      <c r="D94" s="657" t="s">
        <v>6</v>
      </c>
      <c r="E94" s="56"/>
      <c r="F94" s="57"/>
      <c r="G94" s="58"/>
      <c r="H94" s="57"/>
      <c r="I94" s="57"/>
      <c r="J94" s="60"/>
      <c r="K94" s="56"/>
      <c r="L94" s="57"/>
      <c r="M94" s="58"/>
      <c r="N94" s="57"/>
      <c r="O94" s="57"/>
      <c r="P94" s="60"/>
      <c r="Q94" s="56">
        <v>1</v>
      </c>
      <c r="R94" s="57">
        <v>1</v>
      </c>
      <c r="S94" s="60">
        <v>3</v>
      </c>
      <c r="T94" s="57"/>
      <c r="U94" s="57"/>
      <c r="V94" s="59"/>
      <c r="W94" s="660"/>
      <c r="X94" s="62">
        <v>3</v>
      </c>
      <c r="Y94" s="687" t="s">
        <v>202</v>
      </c>
      <c r="Z94" s="688" t="s">
        <v>73</v>
      </c>
      <c r="AA94" s="785"/>
      <c r="AB94" s="786"/>
      <c r="AC94" s="799"/>
      <c r="AD94" s="786"/>
      <c r="AE94" s="799"/>
      <c r="AF94" s="787"/>
      <c r="AG94" s="795"/>
      <c r="AH94" s="785"/>
      <c r="AI94" s="786"/>
    </row>
    <row r="95" spans="1:35" ht="12.75">
      <c r="A95" s="10" t="s">
        <v>163</v>
      </c>
      <c r="B95" s="764" t="s">
        <v>57</v>
      </c>
      <c r="C95" s="653" t="s">
        <v>84</v>
      </c>
      <c r="D95" s="9" t="s">
        <v>6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21">
        <v>2</v>
      </c>
      <c r="R95" s="19">
        <v>1</v>
      </c>
      <c r="S95" s="140">
        <v>4</v>
      </c>
      <c r="T95" s="19"/>
      <c r="U95" s="19"/>
      <c r="V95" s="73"/>
      <c r="W95" s="122"/>
      <c r="X95" s="141">
        <v>4</v>
      </c>
      <c r="Y95" s="24" t="s">
        <v>456</v>
      </c>
      <c r="Z95" s="17" t="s">
        <v>73</v>
      </c>
      <c r="AA95" s="785"/>
      <c r="AB95" s="786"/>
      <c r="AC95" s="799"/>
      <c r="AD95" s="786"/>
      <c r="AE95" s="799"/>
      <c r="AF95" s="787"/>
      <c r="AG95" s="795"/>
      <c r="AH95" s="785"/>
      <c r="AI95" s="786"/>
    </row>
    <row r="96" spans="1:35" ht="12.75">
      <c r="A96" s="864" t="s">
        <v>471</v>
      </c>
      <c r="B96" s="764" t="s">
        <v>56</v>
      </c>
      <c r="C96" s="22" t="s">
        <v>84</v>
      </c>
      <c r="D96" s="20" t="s">
        <v>8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>
        <v>0</v>
      </c>
      <c r="R96" s="19">
        <v>2</v>
      </c>
      <c r="S96" s="72">
        <v>3</v>
      </c>
      <c r="T96" s="19"/>
      <c r="U96" s="19"/>
      <c r="V96" s="73"/>
      <c r="W96" s="122"/>
      <c r="X96" s="141">
        <v>3</v>
      </c>
      <c r="Y96" s="625" t="s">
        <v>181</v>
      </c>
      <c r="Z96" s="623" t="s">
        <v>421</v>
      </c>
      <c r="AA96" s="785"/>
      <c r="AB96" s="786"/>
      <c r="AC96" s="799"/>
      <c r="AD96" s="786"/>
      <c r="AE96" s="799"/>
      <c r="AF96" s="787"/>
      <c r="AG96" s="795"/>
      <c r="AH96" s="785"/>
      <c r="AI96" s="786"/>
    </row>
    <row r="97" spans="1:35" ht="14.25">
      <c r="A97" s="155" t="s">
        <v>488</v>
      </c>
      <c r="B97" s="935" t="s">
        <v>484</v>
      </c>
      <c r="C97" s="22" t="s">
        <v>84</v>
      </c>
      <c r="D97" s="20" t="s">
        <v>6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>
        <v>2</v>
      </c>
      <c r="R97" s="19">
        <v>0</v>
      </c>
      <c r="S97" s="72">
        <v>3</v>
      </c>
      <c r="T97" s="19"/>
      <c r="U97" s="19"/>
      <c r="V97" s="73"/>
      <c r="W97" s="122"/>
      <c r="X97" s="141">
        <v>3</v>
      </c>
      <c r="Y97" s="858" t="s">
        <v>181</v>
      </c>
      <c r="Z97" s="623" t="s">
        <v>421</v>
      </c>
      <c r="AA97" s="785"/>
      <c r="AB97" s="786"/>
      <c r="AC97" s="827" t="s">
        <v>196</v>
      </c>
      <c r="AD97" s="828" t="s">
        <v>213</v>
      </c>
      <c r="AE97" s="799"/>
      <c r="AF97" s="787"/>
      <c r="AG97" s="795"/>
      <c r="AH97" s="785"/>
      <c r="AI97" s="786"/>
    </row>
    <row r="98" spans="1:35" ht="38.25">
      <c r="A98" s="10" t="s">
        <v>197</v>
      </c>
      <c r="B98" s="764" t="s">
        <v>189</v>
      </c>
      <c r="C98" s="653" t="s">
        <v>84</v>
      </c>
      <c r="D98" s="9" t="s">
        <v>199</v>
      </c>
      <c r="E98" s="21"/>
      <c r="F98" s="19"/>
      <c r="G98" s="72"/>
      <c r="H98" s="19"/>
      <c r="I98" s="19"/>
      <c r="J98" s="140"/>
      <c r="K98" s="21"/>
      <c r="L98" s="19"/>
      <c r="M98" s="72"/>
      <c r="N98" s="19"/>
      <c r="O98" s="19"/>
      <c r="P98" s="140"/>
      <c r="Q98" s="21"/>
      <c r="R98" s="19"/>
      <c r="S98" s="140"/>
      <c r="T98" s="19">
        <v>2</v>
      </c>
      <c r="U98" s="19">
        <v>0</v>
      </c>
      <c r="V98" s="73">
        <v>3</v>
      </c>
      <c r="W98" s="122"/>
      <c r="X98" s="141">
        <v>3</v>
      </c>
      <c r="Y98" s="24" t="s">
        <v>503</v>
      </c>
      <c r="Z98" s="17" t="s">
        <v>72</v>
      </c>
      <c r="AA98" s="785"/>
      <c r="AB98" s="786"/>
      <c r="AC98" s="910" t="s">
        <v>509</v>
      </c>
      <c r="AD98" s="859" t="s">
        <v>510</v>
      </c>
      <c r="AE98" s="799"/>
      <c r="AF98" s="787"/>
      <c r="AG98" s="795"/>
      <c r="AH98" s="785"/>
      <c r="AI98" s="786"/>
    </row>
    <row r="99" spans="1:35" ht="12.75">
      <c r="A99" s="10" t="s">
        <v>489</v>
      </c>
      <c r="B99" s="764" t="s">
        <v>485</v>
      </c>
      <c r="C99" s="653" t="s">
        <v>84</v>
      </c>
      <c r="D99" s="9" t="s">
        <v>199</v>
      </c>
      <c r="E99" s="21"/>
      <c r="F99" s="19"/>
      <c r="G99" s="72"/>
      <c r="H99" s="19"/>
      <c r="I99" s="19"/>
      <c r="J99" s="140"/>
      <c r="K99" s="21"/>
      <c r="L99" s="19"/>
      <c r="M99" s="72"/>
      <c r="N99" s="19"/>
      <c r="O99" s="19"/>
      <c r="P99" s="140"/>
      <c r="Q99" s="21"/>
      <c r="R99" s="19"/>
      <c r="S99" s="140"/>
      <c r="T99" s="19">
        <v>2</v>
      </c>
      <c r="U99" s="19">
        <v>2</v>
      </c>
      <c r="V99" s="73">
        <v>5</v>
      </c>
      <c r="W99" s="697"/>
      <c r="X99" s="141">
        <v>5</v>
      </c>
      <c r="Y99" s="24" t="s">
        <v>58</v>
      </c>
      <c r="Z99" s="17" t="s">
        <v>72</v>
      </c>
      <c r="AA99" s="785"/>
      <c r="AB99" s="786"/>
      <c r="AC99" s="785"/>
      <c r="AD99" s="786"/>
      <c r="AE99" s="799"/>
      <c r="AF99" s="787"/>
      <c r="AG99" s="795"/>
      <c r="AH99" s="785"/>
      <c r="AI99" s="786"/>
    </row>
    <row r="100" spans="1:35" ht="12.75">
      <c r="A100" s="155" t="s">
        <v>470</v>
      </c>
      <c r="B100" s="841" t="s">
        <v>469</v>
      </c>
      <c r="C100" s="856" t="s">
        <v>84</v>
      </c>
      <c r="D100" s="857" t="s">
        <v>6</v>
      </c>
      <c r="E100" s="842"/>
      <c r="F100" s="692"/>
      <c r="G100" s="158"/>
      <c r="H100" s="692"/>
      <c r="I100" s="692"/>
      <c r="J100" s="159"/>
      <c r="K100" s="842"/>
      <c r="L100" s="692"/>
      <c r="M100" s="158"/>
      <c r="N100" s="692"/>
      <c r="O100" s="692"/>
      <c r="P100" s="159"/>
      <c r="Q100" s="842"/>
      <c r="R100" s="692"/>
      <c r="S100" s="159"/>
      <c r="T100" s="692">
        <v>1</v>
      </c>
      <c r="U100" s="692">
        <v>1</v>
      </c>
      <c r="V100" s="160">
        <v>2</v>
      </c>
      <c r="W100" s="697"/>
      <c r="X100" s="162">
        <v>2</v>
      </c>
      <c r="Y100" s="858" t="s">
        <v>504</v>
      </c>
      <c r="Z100" s="17" t="s">
        <v>72</v>
      </c>
      <c r="AA100" s="785"/>
      <c r="AB100" s="786"/>
      <c r="AC100" s="799"/>
      <c r="AD100" s="786"/>
      <c r="AE100" s="799"/>
      <c r="AF100" s="787"/>
      <c r="AG100" s="795"/>
      <c r="AH100" s="785"/>
      <c r="AI100" s="786"/>
    </row>
    <row r="101" spans="1:35" ht="13.5" thickBot="1">
      <c r="A101" s="994" t="s">
        <v>536</v>
      </c>
      <c r="B101" s="995" t="s">
        <v>221</v>
      </c>
      <c r="C101" s="996" t="s">
        <v>84</v>
      </c>
      <c r="D101" s="997" t="s">
        <v>8</v>
      </c>
      <c r="E101" s="76"/>
      <c r="F101" s="77"/>
      <c r="G101" s="78"/>
      <c r="H101" s="77"/>
      <c r="I101" s="77"/>
      <c r="J101" s="163"/>
      <c r="K101" s="76"/>
      <c r="L101" s="77"/>
      <c r="M101" s="78"/>
      <c r="N101" s="77"/>
      <c r="O101" s="77"/>
      <c r="P101" s="163"/>
      <c r="Q101" s="76"/>
      <c r="R101" s="77"/>
      <c r="S101" s="163"/>
      <c r="T101" s="77">
        <v>1</v>
      </c>
      <c r="U101" s="77">
        <v>2</v>
      </c>
      <c r="V101" s="79">
        <v>3</v>
      </c>
      <c r="W101" s="542"/>
      <c r="X101" s="165">
        <v>3</v>
      </c>
      <c r="Y101" s="998" t="s">
        <v>38</v>
      </c>
      <c r="Z101" s="999" t="s">
        <v>72</v>
      </c>
      <c r="AA101" s="785"/>
      <c r="AB101" s="786"/>
      <c r="AC101" s="799"/>
      <c r="AD101" s="786"/>
      <c r="AE101" s="799"/>
      <c r="AF101" s="787"/>
      <c r="AG101" s="795"/>
      <c r="AH101" s="785"/>
      <c r="AI101" s="786"/>
    </row>
    <row r="102" spans="1:35" ht="24" thickBot="1">
      <c r="A102" s="1038" t="s">
        <v>303</v>
      </c>
      <c r="B102" s="1039"/>
      <c r="C102" s="1000"/>
      <c r="D102" s="1001"/>
      <c r="E102" s="1002"/>
      <c r="F102" s="1003"/>
      <c r="G102" s="1003">
        <f>+G103+G104</f>
        <v>5</v>
      </c>
      <c r="H102" s="1003"/>
      <c r="I102" s="1003"/>
      <c r="J102" s="1003">
        <f>+J103+J104</f>
        <v>2</v>
      </c>
      <c r="K102" s="1002"/>
      <c r="L102" s="1003"/>
      <c r="M102" s="1003"/>
      <c r="N102" s="1003"/>
      <c r="O102" s="1003"/>
      <c r="P102" s="1001"/>
      <c r="Q102" s="1002"/>
      <c r="R102" s="1003"/>
      <c r="S102" s="1003">
        <f>+S103+S104</f>
        <v>0</v>
      </c>
      <c r="T102" s="1003"/>
      <c r="U102" s="1003"/>
      <c r="V102" s="1001">
        <f>+V103+V104</f>
        <v>0</v>
      </c>
      <c r="W102" s="1004"/>
      <c r="X102" s="1004">
        <f>SUM(X103:X104)</f>
        <v>13</v>
      </c>
      <c r="Y102" s="1005"/>
      <c r="Z102" s="1006"/>
      <c r="AA102" s="785"/>
      <c r="AB102" s="786"/>
      <c r="AC102" s="799"/>
      <c r="AD102" s="786"/>
      <c r="AE102" s="799"/>
      <c r="AF102" s="787"/>
      <c r="AG102" s="795"/>
      <c r="AH102" s="785"/>
      <c r="AI102" s="786"/>
    </row>
    <row r="103" spans="1:35" ht="15" thickBot="1">
      <c r="A103" s="138"/>
      <c r="B103" s="139" t="s">
        <v>422</v>
      </c>
      <c r="C103" s="6"/>
      <c r="D103" s="5"/>
      <c r="E103" s="6"/>
      <c r="F103" s="4"/>
      <c r="G103" s="146">
        <v>2</v>
      </c>
      <c r="H103" s="4"/>
      <c r="I103" s="4"/>
      <c r="J103" s="622">
        <v>2</v>
      </c>
      <c r="K103" s="6"/>
      <c r="L103" s="4"/>
      <c r="M103" s="146"/>
      <c r="N103" s="4"/>
      <c r="O103" s="4"/>
      <c r="P103" s="622"/>
      <c r="Q103" s="6"/>
      <c r="R103" s="4"/>
      <c r="S103" s="146"/>
      <c r="T103" s="4"/>
      <c r="U103" s="4"/>
      <c r="V103" s="621"/>
      <c r="W103" s="33"/>
      <c r="X103" s="141">
        <v>4</v>
      </c>
      <c r="Y103" s="220"/>
      <c r="Z103" s="696"/>
      <c r="AA103" s="785"/>
      <c r="AB103" s="786"/>
      <c r="AC103" s="799"/>
      <c r="AD103" s="786"/>
      <c r="AE103" s="799"/>
      <c r="AF103" s="787"/>
      <c r="AG103" s="795"/>
      <c r="AH103" s="785"/>
      <c r="AI103" s="786"/>
    </row>
    <row r="104" spans="1:35" ht="16.5" thickBot="1">
      <c r="A104" s="1034" t="s">
        <v>359</v>
      </c>
      <c r="B104" s="1035"/>
      <c r="C104" s="102"/>
      <c r="D104" s="103"/>
      <c r="E104" s="104"/>
      <c r="F104" s="105"/>
      <c r="G104" s="105">
        <v>3</v>
      </c>
      <c r="H104" s="105"/>
      <c r="I104" s="105"/>
      <c r="J104" s="106"/>
      <c r="K104" s="107"/>
      <c r="L104" s="105"/>
      <c r="M104" s="105">
        <v>3</v>
      </c>
      <c r="N104" s="105"/>
      <c r="O104" s="105"/>
      <c r="P104" s="106">
        <v>3</v>
      </c>
      <c r="Q104" s="107"/>
      <c r="R104" s="105"/>
      <c r="S104" s="105">
        <v>0</v>
      </c>
      <c r="T104" s="105"/>
      <c r="U104" s="105"/>
      <c r="V104" s="108">
        <v>0</v>
      </c>
      <c r="W104" s="656"/>
      <c r="X104" s="144">
        <f>SUM(G104:W104)</f>
        <v>9</v>
      </c>
      <c r="Y104" s="595" t="s">
        <v>305</v>
      </c>
      <c r="Z104" s="111"/>
      <c r="AA104" s="785"/>
      <c r="AB104" s="786"/>
      <c r="AC104" s="799"/>
      <c r="AD104" s="786"/>
      <c r="AE104" s="799"/>
      <c r="AF104" s="787"/>
      <c r="AG104" s="795"/>
      <c r="AH104" s="785"/>
      <c r="AI104" s="786"/>
    </row>
    <row r="105" spans="1:35" ht="13.5" thickBot="1">
      <c r="A105" s="1031"/>
      <c r="B105" s="1032"/>
      <c r="C105" s="1032"/>
      <c r="D105" s="1032"/>
      <c r="E105" s="1032"/>
      <c r="F105" s="1032"/>
      <c r="G105" s="1032"/>
      <c r="H105" s="1032"/>
      <c r="I105" s="1032"/>
      <c r="J105" s="1032"/>
      <c r="K105" s="1032"/>
      <c r="L105" s="1032"/>
      <c r="M105" s="1032"/>
      <c r="N105" s="1032"/>
      <c r="O105" s="1032"/>
      <c r="P105" s="1032"/>
      <c r="Q105" s="1032"/>
      <c r="R105" s="1032"/>
      <c r="S105" s="1032"/>
      <c r="T105" s="1032"/>
      <c r="U105" s="1032"/>
      <c r="V105" s="1032"/>
      <c r="W105" s="1032"/>
      <c r="X105" s="1032"/>
      <c r="Y105" s="1032"/>
      <c r="Z105" s="1033"/>
      <c r="AA105" s="785"/>
      <c r="AB105" s="786"/>
      <c r="AC105" s="799"/>
      <c r="AD105" s="786"/>
      <c r="AE105" s="799"/>
      <c r="AF105" s="787"/>
      <c r="AG105" s="795"/>
      <c r="AH105" s="785"/>
      <c r="AI105" s="786"/>
    </row>
    <row r="106" spans="1:35" ht="24" thickBot="1">
      <c r="A106" s="1064" t="s">
        <v>335</v>
      </c>
      <c r="B106" s="1065"/>
      <c r="C106" s="654"/>
      <c r="D106" s="97"/>
      <c r="E106" s="96"/>
      <c r="F106" s="98"/>
      <c r="G106" s="98"/>
      <c r="H106" s="98"/>
      <c r="I106" s="98"/>
      <c r="J106" s="97"/>
      <c r="K106" s="96"/>
      <c r="L106" s="98"/>
      <c r="M106" s="98"/>
      <c r="N106" s="98"/>
      <c r="O106" s="98"/>
      <c r="P106" s="97"/>
      <c r="Q106" s="96"/>
      <c r="R106" s="98"/>
      <c r="S106" s="98"/>
      <c r="T106" s="98"/>
      <c r="U106" s="98"/>
      <c r="V106" s="99"/>
      <c r="W106" s="100"/>
      <c r="X106" s="166">
        <v>0</v>
      </c>
      <c r="Y106" s="584"/>
      <c r="Z106" s="240"/>
      <c r="AA106" s="785"/>
      <c r="AB106" s="786"/>
      <c r="AC106" s="799"/>
      <c r="AD106" s="786"/>
      <c r="AE106" s="799"/>
      <c r="AF106" s="787"/>
      <c r="AG106" s="795"/>
      <c r="AH106" s="785"/>
      <c r="AI106" s="786"/>
    </row>
    <row r="107" spans="1:35" ht="14.25">
      <c r="A107" s="18" t="s">
        <v>137</v>
      </c>
      <c r="B107" s="861" t="s">
        <v>476</v>
      </c>
      <c r="C107" s="56" t="s">
        <v>33</v>
      </c>
      <c r="D107" s="30" t="s">
        <v>162</v>
      </c>
      <c r="E107" s="21">
        <v>0</v>
      </c>
      <c r="F107" s="19">
        <v>2</v>
      </c>
      <c r="G107" s="140">
        <v>0</v>
      </c>
      <c r="H107" s="57">
        <v>0</v>
      </c>
      <c r="I107" s="19">
        <v>2</v>
      </c>
      <c r="J107" s="140">
        <v>0</v>
      </c>
      <c r="K107" s="21"/>
      <c r="L107" s="19"/>
      <c r="M107" s="58"/>
      <c r="N107" s="22"/>
      <c r="O107" s="19"/>
      <c r="P107" s="140"/>
      <c r="Q107" s="21"/>
      <c r="R107" s="19"/>
      <c r="S107" s="58"/>
      <c r="T107" s="22"/>
      <c r="U107" s="19"/>
      <c r="V107" s="73"/>
      <c r="W107" s="122"/>
      <c r="X107" s="141">
        <v>0</v>
      </c>
      <c r="Y107" s="948" t="s">
        <v>505</v>
      </c>
      <c r="Z107" s="347" t="s">
        <v>173</v>
      </c>
      <c r="AA107" s="785"/>
      <c r="AB107" s="786"/>
      <c r="AC107" s="799"/>
      <c r="AD107" s="786"/>
      <c r="AE107" s="799"/>
      <c r="AF107" s="787"/>
      <c r="AG107" s="795"/>
      <c r="AH107" s="785"/>
      <c r="AI107" s="786"/>
    </row>
    <row r="108" spans="1:35" ht="13.5" thickBot="1">
      <c r="A108" s="596"/>
      <c r="B108" s="869" t="s">
        <v>46</v>
      </c>
      <c r="C108" s="31" t="s">
        <v>33</v>
      </c>
      <c r="D108" s="597" t="s">
        <v>162</v>
      </c>
      <c r="E108" s="76"/>
      <c r="F108" s="77"/>
      <c r="G108" s="163"/>
      <c r="H108" s="77"/>
      <c r="I108" s="77"/>
      <c r="J108" s="79"/>
      <c r="K108" s="76"/>
      <c r="L108" s="77"/>
      <c r="M108" s="78"/>
      <c r="N108" s="31"/>
      <c r="O108" s="77"/>
      <c r="P108" s="163"/>
      <c r="Q108" s="76"/>
      <c r="R108" s="77"/>
      <c r="S108" s="163"/>
      <c r="T108" s="77">
        <v>0</v>
      </c>
      <c r="U108" s="77">
        <v>2</v>
      </c>
      <c r="V108" s="79">
        <v>0</v>
      </c>
      <c r="W108" s="542"/>
      <c r="X108" s="165">
        <v>0</v>
      </c>
      <c r="Y108" s="598"/>
      <c r="Z108" s="599"/>
      <c r="AA108" s="785"/>
      <c r="AB108" s="786"/>
      <c r="AC108" s="799"/>
      <c r="AD108" s="786"/>
      <c r="AE108" s="799"/>
      <c r="AF108" s="787"/>
      <c r="AG108" s="795"/>
      <c r="AH108" s="785"/>
      <c r="AI108" s="786"/>
    </row>
    <row r="109" spans="1:35" ht="13.5" thickBot="1">
      <c r="A109" s="1067"/>
      <c r="B109" s="1068"/>
      <c r="C109" s="1068"/>
      <c r="D109" s="1068"/>
      <c r="E109" s="1068"/>
      <c r="F109" s="1068"/>
      <c r="G109" s="1068"/>
      <c r="H109" s="1068"/>
      <c r="I109" s="1068"/>
      <c r="J109" s="1068"/>
      <c r="K109" s="1068"/>
      <c r="L109" s="1068"/>
      <c r="M109" s="1068"/>
      <c r="N109" s="1068"/>
      <c r="O109" s="1068"/>
      <c r="P109" s="1068"/>
      <c r="Q109" s="1068"/>
      <c r="R109" s="1068"/>
      <c r="S109" s="1068"/>
      <c r="T109" s="1068"/>
      <c r="U109" s="1068"/>
      <c r="V109" s="1068"/>
      <c r="W109" s="1068"/>
      <c r="X109" s="1068"/>
      <c r="Y109" s="1068"/>
      <c r="Z109" s="1069"/>
      <c r="AA109" s="785"/>
      <c r="AB109" s="786"/>
      <c r="AC109" s="799"/>
      <c r="AD109" s="786"/>
      <c r="AE109" s="799"/>
      <c r="AF109" s="787"/>
      <c r="AG109" s="795"/>
      <c r="AH109" s="785"/>
      <c r="AI109" s="786"/>
    </row>
    <row r="110" spans="1:35" ht="24" customHeight="1" thickBot="1">
      <c r="A110" s="1064" t="s">
        <v>259</v>
      </c>
      <c r="B110" s="1066"/>
      <c r="C110" s="98"/>
      <c r="D110" s="97"/>
      <c r="E110" s="96"/>
      <c r="F110" s="98"/>
      <c r="G110" s="98"/>
      <c r="H110" s="98"/>
      <c r="I110" s="98"/>
      <c r="J110" s="97"/>
      <c r="K110" s="96"/>
      <c r="L110" s="98"/>
      <c r="M110" s="98"/>
      <c r="N110" s="98"/>
      <c r="O110" s="98"/>
      <c r="P110" s="97"/>
      <c r="Q110" s="96"/>
      <c r="R110" s="98"/>
      <c r="S110" s="98"/>
      <c r="T110" s="98"/>
      <c r="U110" s="98"/>
      <c r="V110" s="99"/>
      <c r="W110" s="100">
        <v>30</v>
      </c>
      <c r="X110" s="166">
        <v>30</v>
      </c>
      <c r="Y110" s="584"/>
      <c r="Z110" s="101"/>
      <c r="AA110" s="785"/>
      <c r="AB110" s="786"/>
      <c r="AC110" s="799"/>
      <c r="AD110" s="786"/>
      <c r="AE110" s="799"/>
      <c r="AF110" s="787"/>
      <c r="AG110" s="795"/>
      <c r="AH110" s="785"/>
      <c r="AI110" s="786"/>
    </row>
    <row r="111" spans="1:35" ht="13.5" thickBot="1">
      <c r="A111" s="867"/>
      <c r="B111"/>
      <c r="C111"/>
      <c r="D111"/>
      <c r="E111"/>
      <c r="F111"/>
      <c r="G111" s="360"/>
      <c r="H111"/>
      <c r="I111"/>
      <c r="J111" s="360"/>
      <c r="K111"/>
      <c r="L111"/>
      <c r="M111" s="360"/>
      <c r="N111"/>
      <c r="O111"/>
      <c r="P111" s="360"/>
      <c r="Q111"/>
      <c r="R111"/>
      <c r="S111" s="360"/>
      <c r="T111"/>
      <c r="U111"/>
      <c r="V111" s="360"/>
      <c r="W111"/>
      <c r="X111" s="360"/>
      <c r="Y111" s="28"/>
      <c r="Z111" s="868"/>
      <c r="AA111" s="785"/>
      <c r="AB111" s="786"/>
      <c r="AC111" s="799"/>
      <c r="AD111" s="786"/>
      <c r="AE111" s="799"/>
      <c r="AF111" s="787"/>
      <c r="AG111" s="795"/>
      <c r="AH111" s="785"/>
      <c r="AI111" s="786"/>
    </row>
    <row r="112" spans="1:35" ht="24" thickBot="1">
      <c r="A112" s="1064" t="s">
        <v>545</v>
      </c>
      <c r="B112" s="1066"/>
      <c r="C112" s="98"/>
      <c r="D112" s="97"/>
      <c r="E112" s="96"/>
      <c r="F112" s="98"/>
      <c r="G112" s="98">
        <f>+G7+G25+G48+G55+G65+G102+G110</f>
        <v>30</v>
      </c>
      <c r="H112" s="98"/>
      <c r="I112" s="98">
        <f>+I7+I25+I48+I55+I65+I103+I104+I110</f>
        <v>0</v>
      </c>
      <c r="J112" s="99">
        <f>+J7+J25+J48+J55+J65+J102+J110</f>
        <v>31</v>
      </c>
      <c r="K112" s="96"/>
      <c r="L112" s="98">
        <f>+L7+L25+L48+L55+L65+L103+L104+L110</f>
        <v>0</v>
      </c>
      <c r="M112" s="98">
        <f>+M7+M25+M48+M55+M65+M102+M110+M104</f>
        <v>28</v>
      </c>
      <c r="N112" s="98"/>
      <c r="O112" s="98">
        <f>+O7+O25+O48+O55+O65+O103+O104+O110</f>
        <v>0</v>
      </c>
      <c r="P112" s="99">
        <f>+P7+P25+P48+P55+P65+P102+P110+P104</f>
        <v>32</v>
      </c>
      <c r="Q112" s="96"/>
      <c r="R112" s="98">
        <f>+R7+R25+R48+R55+R65+R103+R104+R110</f>
        <v>0</v>
      </c>
      <c r="S112" s="98">
        <f>+S7+S25+S48+S55+S65+S102+S110</f>
        <v>30</v>
      </c>
      <c r="T112" s="98"/>
      <c r="U112" s="98">
        <f>+U7+U25+U48+U55+U65+U103+U104+U110</f>
        <v>0</v>
      </c>
      <c r="V112" s="99">
        <f>+V7+V25+V48+V55+V65+V102+V110</f>
        <v>29</v>
      </c>
      <c r="W112" s="100"/>
      <c r="X112" s="166">
        <f>SUM(G112:W112)</f>
        <v>180</v>
      </c>
      <c r="Y112" s="1060" t="s">
        <v>356</v>
      </c>
      <c r="Z112" s="1061"/>
      <c r="AA112" s="807"/>
      <c r="AB112" s="809"/>
      <c r="AC112" s="814"/>
      <c r="AD112" s="809"/>
      <c r="AE112" s="814"/>
      <c r="AF112" s="808"/>
      <c r="AG112" s="812"/>
      <c r="AH112" s="807"/>
      <c r="AI112" s="809"/>
    </row>
    <row r="113" spans="1:26" ht="24" thickBot="1">
      <c r="A113" s="1064" t="s">
        <v>546</v>
      </c>
      <c r="B113" s="1066"/>
      <c r="C113" s="98"/>
      <c r="D113" s="97"/>
      <c r="E113" s="96"/>
      <c r="F113" s="98"/>
      <c r="G113" s="98">
        <f>+G7+G25+G48+G55+G85+G102+G110</f>
        <v>30</v>
      </c>
      <c r="H113" s="98"/>
      <c r="I113" s="98">
        <f>+I7+I25+I48+I55+I85+I103+I104+I110</f>
        <v>0</v>
      </c>
      <c r="J113" s="99">
        <f>+J7+J25+J48+J55+J85+J102+J110</f>
        <v>31</v>
      </c>
      <c r="K113" s="96"/>
      <c r="L113" s="98">
        <f>+L7+L25+L48+L55+L85+L103+L104+L110</f>
        <v>0</v>
      </c>
      <c r="M113" s="98">
        <f>+M7+M25+M48+M55+M85+M102+M110+M104</f>
        <v>28</v>
      </c>
      <c r="N113" s="98"/>
      <c r="O113" s="98">
        <f>+O7+O25+O48+O55+O85+O103+O104+O110</f>
        <v>0</v>
      </c>
      <c r="P113" s="99">
        <f>+P7+P25+P48+P55+P85+P102+P110+P104</f>
        <v>32</v>
      </c>
      <c r="Q113" s="96"/>
      <c r="R113" s="98">
        <f>+R7+R25+R48+R55+R85+R103+R104+R110</f>
        <v>0</v>
      </c>
      <c r="S113" s="98">
        <f>+S7+S25+S48+S55+S85+S102+S110</f>
        <v>29</v>
      </c>
      <c r="T113" s="98"/>
      <c r="U113" s="98">
        <f>+U7+U25+U48+U55+U85+U103+U104+U110</f>
        <v>0</v>
      </c>
      <c r="V113" s="99">
        <f>+V7+V25+V48+V55+V85+V102+V110</f>
        <v>30</v>
      </c>
      <c r="W113" s="100"/>
      <c r="X113" s="166">
        <f>SUM(G113:W113)</f>
        <v>180</v>
      </c>
      <c r="Y113" s="1062"/>
      <c r="Z113" s="1063"/>
    </row>
  </sheetData>
  <sheetProtection/>
  <mergeCells count="58">
    <mergeCell ref="AH2:AI4"/>
    <mergeCell ref="AC13:AD13"/>
    <mergeCell ref="AC22:AD22"/>
    <mergeCell ref="AA31:AB31"/>
    <mergeCell ref="AA2:AB4"/>
    <mergeCell ref="AC2:AD4"/>
    <mergeCell ref="AE2:AG4"/>
    <mergeCell ref="Z2:Z4"/>
    <mergeCell ref="A65:B65"/>
    <mergeCell ref="A66:B66"/>
    <mergeCell ref="A48:B48"/>
    <mergeCell ref="A55:B55"/>
    <mergeCell ref="A47:B47"/>
    <mergeCell ref="A5:B5"/>
    <mergeCell ref="A44:Z44"/>
    <mergeCell ref="A7:B7"/>
    <mergeCell ref="A6:B6"/>
    <mergeCell ref="A46:B46"/>
    <mergeCell ref="A24:B24"/>
    <mergeCell ref="V3:V4"/>
    <mergeCell ref="G3:G4"/>
    <mergeCell ref="K2:P2"/>
    <mergeCell ref="P3:P4"/>
    <mergeCell ref="E3:F3"/>
    <mergeCell ref="S3:S4"/>
    <mergeCell ref="A45:B45"/>
    <mergeCell ref="A25:B25"/>
    <mergeCell ref="Y112:Z113"/>
    <mergeCell ref="A106:B106"/>
    <mergeCell ref="A112:B112"/>
    <mergeCell ref="A113:B113"/>
    <mergeCell ref="A110:B110"/>
    <mergeCell ref="A109:Z109"/>
    <mergeCell ref="Y2:Y4"/>
    <mergeCell ref="A67:B67"/>
    <mergeCell ref="A74:B74"/>
    <mergeCell ref="A1:Z1"/>
    <mergeCell ref="A2:A4"/>
    <mergeCell ref="B2:B4"/>
    <mergeCell ref="C2:C4"/>
    <mergeCell ref="D2:D4"/>
    <mergeCell ref="Q3:R3"/>
    <mergeCell ref="E2:J2"/>
    <mergeCell ref="A86:B86"/>
    <mergeCell ref="A84:Z84"/>
    <mergeCell ref="A85:B85"/>
    <mergeCell ref="A105:Z105"/>
    <mergeCell ref="A104:B104"/>
    <mergeCell ref="A93:B93"/>
    <mergeCell ref="A102:B102"/>
    <mergeCell ref="N3:O3"/>
    <mergeCell ref="K3:L3"/>
    <mergeCell ref="H3:I3"/>
    <mergeCell ref="J3:J4"/>
    <mergeCell ref="M3:M4"/>
    <mergeCell ref="X2:X4"/>
    <mergeCell ref="T3:U3"/>
    <mergeCell ref="Q2:V2"/>
  </mergeCells>
  <hyperlinks>
    <hyperlink ref="B8" r:id="rId1" display="Matematika I."/>
    <hyperlink ref="B9" r:id="rId2" display="Mikroökonómia"/>
    <hyperlink ref="B10" r:id="rId3" display="Informatika"/>
    <hyperlink ref="B11" r:id="rId4" display="Vállalatgazdaságtan 1"/>
    <hyperlink ref="B12" r:id="rId5" display="Allgemeine Betriebswirtschaftslehre"/>
    <hyperlink ref="B13" r:id="rId6" display="Matematika II."/>
    <hyperlink ref="B14" r:id="rId7" display="Makroökonómia 2"/>
    <hyperlink ref="B15" r:id="rId8" display="Marketing 1"/>
    <hyperlink ref="B16" r:id="rId9" display="Grundlagen des Marketing"/>
    <hyperlink ref="B17" r:id="rId10" display="Vezetés-szervezés"/>
    <hyperlink ref="B18" r:id="rId11" display="Pénzügytan"/>
    <hyperlink ref="B19" r:id="rId12" display="Operációkutatás"/>
    <hyperlink ref="B20" r:id="rId13" display="Statisztika I."/>
    <hyperlink ref="B21" r:id="rId14" display="Számvitel alapjai"/>
    <hyperlink ref="B22" r:id="rId15" display="Statisztika II."/>
    <hyperlink ref="B26" r:id="rId16" display="Tanulás és kutatásmódszertan"/>
    <hyperlink ref="B27" r:id="rId17" display="Vállalati pénzügyek 1"/>
    <hyperlink ref="B28" r:id="rId18" display="Investierung und Finanzierung"/>
    <hyperlink ref="B29" r:id="rId19" display="Adózási ismeretek"/>
    <hyperlink ref="B30" r:id="rId20" display="Pénzügyi számvitel I."/>
    <hyperlink ref="B33" r:id="rId21" display="Vezetői számvitel "/>
    <hyperlink ref="B34" r:id="rId22" display="Pénzügyi számítások"/>
    <hyperlink ref="B35" r:id="rId23" display="Pénzügyi számvitel II."/>
    <hyperlink ref="B36" r:id="rId24" display="Pénzügyi-számviteli informatika I."/>
    <hyperlink ref="B37" r:id="rId25" display="Döntési technikák"/>
    <hyperlink ref="B40" r:id="rId26" display="Tevékenységmenedzsment"/>
    <hyperlink ref="B41" r:id="rId27" display="A pénzügyek gazdasági joga"/>
    <hyperlink ref="B42" r:id="rId28" display="Vállalatértékelés"/>
    <hyperlink ref="B43" r:id="rId29" display="Ellenőrzés és könyvvizsgálat alapjai"/>
    <hyperlink ref="B68" r:id="rId30" display="Bankismeretek "/>
    <hyperlink ref="B69" r:id="rId31" display="Költségvetési intézmények gazdálkodása"/>
    <hyperlink ref="B70" r:id="rId32" display="Vállalati pénzügyi tervezés"/>
    <hyperlink ref="B71" r:id="rId33" display="Befektetési ismeretek"/>
    <hyperlink ref="B72" r:id="rId34" display="Pénzügyi esettanulmányok"/>
    <hyperlink ref="B73" r:id="rId35" display="Kommunikációs gyakorlatok (P)"/>
    <hyperlink ref="B75" r:id="rId36" display="Nemzetközi számvitel"/>
    <hyperlink ref="B76" r:id="rId37" display="Pénzügyi-számviteli informatika II."/>
    <hyperlink ref="B77" r:id="rId38" display="Számvitel speciális kérdései"/>
    <hyperlink ref="B78" r:id="rId39" display="Vállalati pénzügyek (emelt)"/>
    <hyperlink ref="B79" r:id="rId40" display="Hitelintézeti számvitel"/>
    <hyperlink ref="B80" r:id="rId41" display="Konszolidált beszámoló alapjai"/>
    <hyperlink ref="B87" r:id="rId42" display="Hitelintézeti számvitel"/>
    <hyperlink ref="B88" r:id="rId43" display="Nemzetközi számvitel"/>
    <hyperlink ref="B89" r:id="rId44" display="Pénzügyi-számviteli informatika II."/>
    <hyperlink ref="B90" r:id="rId45" display="Konszolidált beszámoló alapjai"/>
    <hyperlink ref="B91" r:id="rId46" display="Számvitel speciális kérdései"/>
    <hyperlink ref="B92" r:id="rId47" display="Kommunikációs gyakorlatok (SZ)"/>
    <hyperlink ref="B94" r:id="rId48" display="Bankismeretek "/>
    <hyperlink ref="B95" r:id="rId49" display="Költségvetési intézmények gazdálkodása"/>
    <hyperlink ref="B96" r:id="rId50" display="Vállalati pénzügyi tervezés"/>
    <hyperlink ref="B98" r:id="rId51" display="Befektetési ismeretek"/>
    <hyperlink ref="B99" r:id="rId52" display="Pénzügyi esettanulmányok"/>
    <hyperlink ref="B31" r:id="rId53" display="Szervezeti magatartás "/>
    <hyperlink ref="AB12" r:id="rId54" display="Vállalatgazdaságtan 1"/>
    <hyperlink ref="AB16" r:id="rId55" display="Marketing 1"/>
    <hyperlink ref="AB32" r:id="rId56" display="Szervezeti magatartás 1"/>
    <hyperlink ref="B23" r:id="rId57" display="Gazdasági jog I."/>
    <hyperlink ref="B32" r:id="rId58" display="Verhalten in Organisationen und Personal "/>
    <hyperlink ref="B82" r:id="rId59" display="Ismerkedés az árfolyamokkal (IMP-SPM)"/>
    <hyperlink ref="B100" r:id="rId60" display="Ismerkedés az árfolyamokkal (IMP-SPM)"/>
    <hyperlink ref="B49" r:id="rId61" display="Környezetgazdaságtan"/>
    <hyperlink ref="B50" r:id="rId62" display="Nemzetközi közgazdaságtan"/>
    <hyperlink ref="B52" r:id="rId63" display="Gazdaságföldrajz"/>
    <hyperlink ref="B53" r:id="rId64" display="Egyedi projektek vezetése 5"/>
    <hyperlink ref="B54" r:id="rId65" display="Üzleti informatika"/>
    <hyperlink ref="B56" r:id="rId66" display="Európai Uniós ismeretek"/>
    <hyperlink ref="B57" r:id="rId67" display="Gazdaságtörténet"/>
    <hyperlink ref="B58" r:id="rId68" display="Filozófia"/>
    <hyperlink ref="B59" r:id="rId69" display="Gazdaságpszichológia"/>
    <hyperlink ref="B60" r:id="rId70" display="Gazdaságszociológia"/>
    <hyperlink ref="B61" r:id="rId71" display="Bevezetés a politikatudományba"/>
    <hyperlink ref="B63" r:id="rId72" display="Az Európai Uniós Belső Piac"/>
    <hyperlink ref="B39" r:id="rId73" display="Éves beszámoló elemzése"/>
    <hyperlink ref="B62" r:id="rId74" display="Fejezetek a szociálpszichológiából"/>
    <hyperlink ref="B81" r:id="rId75" display="Vállalati üzleti tervezés6"/>
    <hyperlink ref="B97" r:id="rId76" display="Vállalati üzleti tervezés6"/>
    <hyperlink ref="AB28" r:id="rId77" display="Vállalati pénzügyek 1"/>
    <hyperlink ref="B38" r:id="rId78" display="Betriebswirtschaftliche Entscheidungstheorie"/>
    <hyperlink ref="B83" r:id="rId79" display="Pénzügyi modellezés (IMP-SPM)"/>
    <hyperlink ref="B101" r:id="rId80" display="Pénzügyi modellezés (IMP-SPM)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81"/>
  <rowBreaks count="2" manualBreakCount="2">
    <brk id="44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zoomScale="75" zoomScaleNormal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1047" t="s">
        <v>375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65"/>
      <c r="AB1" s="15"/>
    </row>
    <row r="2" spans="1:28" ht="12.75">
      <c r="A2" s="1049" t="s">
        <v>67</v>
      </c>
      <c r="B2" s="1052" t="s">
        <v>0</v>
      </c>
      <c r="C2" s="1055" t="s">
        <v>1</v>
      </c>
      <c r="D2" s="1056" t="s">
        <v>31</v>
      </c>
      <c r="E2" s="1151" t="s">
        <v>266</v>
      </c>
      <c r="F2" s="1152"/>
      <c r="G2" s="1152"/>
      <c r="H2" s="1152"/>
      <c r="I2" s="1152"/>
      <c r="J2" s="1153"/>
      <c r="K2" s="1151" t="s">
        <v>267</v>
      </c>
      <c r="L2" s="1152"/>
      <c r="M2" s="1152"/>
      <c r="N2" s="1152"/>
      <c r="O2" s="1152"/>
      <c r="P2" s="1153"/>
      <c r="Q2" s="1151" t="s">
        <v>268</v>
      </c>
      <c r="R2" s="1152"/>
      <c r="S2" s="1152"/>
      <c r="T2" s="1152"/>
      <c r="U2" s="1152"/>
      <c r="V2" s="1153"/>
      <c r="W2" s="32" t="s">
        <v>269</v>
      </c>
      <c r="X2" s="1018" t="s">
        <v>270</v>
      </c>
      <c r="Y2" s="1136" t="s">
        <v>3</v>
      </c>
      <c r="Z2" s="1076" t="s">
        <v>32</v>
      </c>
      <c r="AA2" s="1127"/>
      <c r="AB2" s="1076" t="s">
        <v>350</v>
      </c>
    </row>
    <row r="3" spans="1:28" ht="12.75">
      <c r="A3" s="1149"/>
      <c r="B3" s="1077"/>
      <c r="C3" s="1149"/>
      <c r="D3" s="1077"/>
      <c r="E3" s="1013">
        <v>1</v>
      </c>
      <c r="F3" s="1012"/>
      <c r="G3" s="1016" t="s">
        <v>2</v>
      </c>
      <c r="H3" s="1011">
        <v>2</v>
      </c>
      <c r="I3" s="1012"/>
      <c r="J3" s="1014" t="s">
        <v>2</v>
      </c>
      <c r="K3" s="1013">
        <v>3</v>
      </c>
      <c r="L3" s="1012"/>
      <c r="M3" s="1016" t="s">
        <v>2</v>
      </c>
      <c r="N3" s="1011">
        <v>4</v>
      </c>
      <c r="O3" s="1012"/>
      <c r="P3" s="1014" t="s">
        <v>2</v>
      </c>
      <c r="Q3" s="1013">
        <v>5</v>
      </c>
      <c r="R3" s="1012"/>
      <c r="S3" s="1016" t="s">
        <v>2</v>
      </c>
      <c r="T3" s="1011">
        <v>6</v>
      </c>
      <c r="U3" s="1012"/>
      <c r="V3" s="1014" t="s">
        <v>2</v>
      </c>
      <c r="W3" s="33">
        <v>7</v>
      </c>
      <c r="X3" s="1019"/>
      <c r="Y3" s="1137"/>
      <c r="Z3" s="1077"/>
      <c r="AA3" s="1128"/>
      <c r="AB3" s="1144"/>
    </row>
    <row r="4" spans="1:28" ht="31.5" thickBot="1">
      <c r="A4" s="1150"/>
      <c r="B4" s="1078"/>
      <c r="C4" s="1150"/>
      <c r="D4" s="1078"/>
      <c r="E4" s="34" t="s">
        <v>4</v>
      </c>
      <c r="F4" s="35" t="s">
        <v>66</v>
      </c>
      <c r="G4" s="1017"/>
      <c r="H4" s="36" t="s">
        <v>4</v>
      </c>
      <c r="I4" s="37" t="s">
        <v>66</v>
      </c>
      <c r="J4" s="1015"/>
      <c r="K4" s="38" t="s">
        <v>4</v>
      </c>
      <c r="L4" s="37" t="s">
        <v>66</v>
      </c>
      <c r="M4" s="1017"/>
      <c r="N4" s="36" t="s">
        <v>4</v>
      </c>
      <c r="O4" s="37" t="s">
        <v>66</v>
      </c>
      <c r="P4" s="1015"/>
      <c r="Q4" s="38" t="s">
        <v>4</v>
      </c>
      <c r="R4" s="37" t="s">
        <v>66</v>
      </c>
      <c r="S4" s="1017"/>
      <c r="T4" s="36" t="s">
        <v>4</v>
      </c>
      <c r="U4" s="37" t="s">
        <v>66</v>
      </c>
      <c r="V4" s="1015"/>
      <c r="W4" s="39" t="s">
        <v>2</v>
      </c>
      <c r="X4" s="1020"/>
      <c r="Y4" s="1138"/>
      <c r="Z4" s="1078"/>
      <c r="AA4" s="1129"/>
      <c r="AB4" s="1145"/>
    </row>
    <row r="5" spans="1:28" ht="24" thickBot="1">
      <c r="A5" s="1064" t="s">
        <v>271</v>
      </c>
      <c r="B5" s="1065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1072" t="s">
        <v>348</v>
      </c>
      <c r="B6" s="1073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148" t="s">
        <v>272</v>
      </c>
      <c r="B7" s="1065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1072" t="s">
        <v>348</v>
      </c>
      <c r="B25" s="1073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146" t="s">
        <v>287</v>
      </c>
      <c r="B26" s="1147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1064" t="s">
        <v>290</v>
      </c>
      <c r="B45" s="1065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148" t="s">
        <v>291</v>
      </c>
      <c r="B46" s="1065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1034" t="s">
        <v>292</v>
      </c>
      <c r="B47" s="1065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34" t="s">
        <v>299</v>
      </c>
      <c r="B53" s="1065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72" t="s">
        <v>348</v>
      </c>
      <c r="B60" s="1073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156" t="s">
        <v>302</v>
      </c>
      <c r="B61" s="1065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154" t="s">
        <v>361</v>
      </c>
      <c r="B62" s="1155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139" t="s">
        <v>374</v>
      </c>
      <c r="B63" s="1140"/>
      <c r="C63" s="1141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142" t="s">
        <v>373</v>
      </c>
      <c r="B71" s="114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23" t="s">
        <v>360</v>
      </c>
      <c r="B82" s="1124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139" t="s">
        <v>367</v>
      </c>
      <c r="B83" s="1140"/>
      <c r="C83" s="1141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142" t="s">
        <v>368</v>
      </c>
      <c r="B92" s="114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125" t="s">
        <v>303</v>
      </c>
      <c r="B99" s="1126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108" t="s">
        <v>42</v>
      </c>
      <c r="B100" s="1109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1034" t="s">
        <v>359</v>
      </c>
      <c r="B101" s="1065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130" t="s">
        <v>306</v>
      </c>
      <c r="B102" s="1131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30" t="s">
        <v>312</v>
      </c>
      <c r="B110" s="1131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30" t="s">
        <v>315</v>
      </c>
      <c r="B120" s="1131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64" t="s">
        <v>335</v>
      </c>
      <c r="B145" s="1065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64" t="s">
        <v>259</v>
      </c>
      <c r="B149" s="106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1064" t="s">
        <v>65</v>
      </c>
      <c r="B152" s="106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32" t="s">
        <v>356</v>
      </c>
      <c r="Z152" s="1133"/>
      <c r="AA152" s="399"/>
      <c r="AB152" s="101"/>
    </row>
    <row r="153" spans="1:28" ht="24" thickBot="1">
      <c r="A153" s="1064" t="s">
        <v>77</v>
      </c>
      <c r="B153" s="106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34"/>
      <c r="Z153" s="1135"/>
      <c r="AA153" s="399"/>
      <c r="AB153" s="101"/>
    </row>
    <row r="156" spans="1:28" ht="45.75" customHeight="1">
      <c r="A156" s="1121" t="s">
        <v>358</v>
      </c>
      <c r="B156" s="1122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112" t="s">
        <v>271</v>
      </c>
      <c r="B157" s="1113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120" t="s">
        <v>272</v>
      </c>
      <c r="B158" s="1113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119" t="s">
        <v>287</v>
      </c>
      <c r="B159" s="1113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112" t="s">
        <v>290</v>
      </c>
      <c r="B161" s="1113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120" t="s">
        <v>291</v>
      </c>
      <c r="B162" s="1113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118" t="s">
        <v>292</v>
      </c>
      <c r="B163" s="1113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118" t="s">
        <v>299</v>
      </c>
      <c r="B164" s="1113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19" t="s">
        <v>302</v>
      </c>
      <c r="B165" s="1113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110" t="s">
        <v>363</v>
      </c>
      <c r="B166" s="1111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110" t="s">
        <v>362</v>
      </c>
      <c r="B167" s="1111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112" t="s">
        <v>303</v>
      </c>
      <c r="B169" s="1113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114" t="s">
        <v>42</v>
      </c>
      <c r="B170" s="1115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116" t="s">
        <v>304</v>
      </c>
      <c r="B171" s="1117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07" t="s">
        <v>306</v>
      </c>
      <c r="B172" s="1107"/>
      <c r="C172" s="19"/>
      <c r="D172" s="19"/>
      <c r="E172" s="146"/>
      <c r="F172" s="146"/>
      <c r="G172" s="1106"/>
      <c r="H172" s="146"/>
      <c r="I172" s="146"/>
      <c r="J172" s="1106"/>
      <c r="K172" s="146"/>
      <c r="L172" s="146"/>
      <c r="M172" s="1106"/>
      <c r="N172" s="146"/>
      <c r="O172" s="146"/>
      <c r="P172" s="1106"/>
      <c r="Q172" s="146"/>
      <c r="R172" s="146"/>
      <c r="S172" s="1106"/>
      <c r="T172" s="146"/>
      <c r="U172" s="146"/>
      <c r="V172" s="1106"/>
      <c r="W172" s="146"/>
      <c r="X172" s="1106">
        <f>SUM(G172:V174)</f>
        <v>0</v>
      </c>
      <c r="Y172" s="24"/>
      <c r="Z172" s="2"/>
      <c r="AA172" s="2"/>
      <c r="AB172" s="14"/>
    </row>
    <row r="173" spans="1:28" ht="15.75">
      <c r="A173" s="1107" t="s">
        <v>312</v>
      </c>
      <c r="B173" s="1107"/>
      <c r="C173" s="19"/>
      <c r="D173" s="19"/>
      <c r="E173" s="146"/>
      <c r="F173" s="146"/>
      <c r="G173" s="1106"/>
      <c r="H173" s="146"/>
      <c r="I173" s="146"/>
      <c r="J173" s="1106"/>
      <c r="K173" s="146"/>
      <c r="L173" s="146"/>
      <c r="M173" s="1106"/>
      <c r="N173" s="146"/>
      <c r="O173" s="146"/>
      <c r="P173" s="1106"/>
      <c r="Q173" s="146"/>
      <c r="R173" s="146"/>
      <c r="S173" s="1106"/>
      <c r="T173" s="146"/>
      <c r="U173" s="146"/>
      <c r="V173" s="1106"/>
      <c r="W173" s="146"/>
      <c r="X173" s="1106"/>
      <c r="Y173" s="24"/>
      <c r="Z173" s="2"/>
      <c r="AA173" s="2"/>
      <c r="AB173" s="14"/>
    </row>
    <row r="174" spans="1:28" ht="15.75">
      <c r="A174" s="1107" t="s">
        <v>315</v>
      </c>
      <c r="B174" s="1107"/>
      <c r="C174" s="19"/>
      <c r="D174" s="19"/>
      <c r="E174" s="146"/>
      <c r="F174" s="146"/>
      <c r="G174" s="1106"/>
      <c r="H174" s="146"/>
      <c r="I174" s="146"/>
      <c r="J174" s="1106"/>
      <c r="K174" s="146"/>
      <c r="L174" s="146"/>
      <c r="M174" s="1106"/>
      <c r="N174" s="146"/>
      <c r="O174" s="146"/>
      <c r="P174" s="1106"/>
      <c r="Q174" s="146"/>
      <c r="R174" s="146"/>
      <c r="S174" s="1106"/>
      <c r="T174" s="146"/>
      <c r="U174" s="146"/>
      <c r="V174" s="1106"/>
      <c r="W174" s="146"/>
      <c r="X174" s="1106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21" t="s">
        <v>357</v>
      </c>
      <c r="B178" s="1122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112" t="s">
        <v>271</v>
      </c>
      <c r="B179" s="1113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120" t="s">
        <v>272</v>
      </c>
      <c r="B180" s="1113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119" t="s">
        <v>287</v>
      </c>
      <c r="B181" s="1113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112" t="s">
        <v>290</v>
      </c>
      <c r="B183" s="1113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120" t="s">
        <v>291</v>
      </c>
      <c r="B184" s="1113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118" t="s">
        <v>292</v>
      </c>
      <c r="B185" s="1113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118" t="s">
        <v>299</v>
      </c>
      <c r="B186" s="1113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19" t="s">
        <v>302</v>
      </c>
      <c r="B187" s="1113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110" t="s">
        <v>364</v>
      </c>
      <c r="B188" s="1111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110" t="s">
        <v>362</v>
      </c>
      <c r="B189" s="1111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112" t="s">
        <v>303</v>
      </c>
      <c r="B191" s="1113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114" t="s">
        <v>42</v>
      </c>
      <c r="B192" s="1115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116" t="s">
        <v>304</v>
      </c>
      <c r="B193" s="1117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07" t="s">
        <v>306</v>
      </c>
      <c r="B194" s="1107"/>
      <c r="C194" s="19"/>
      <c r="D194" s="19"/>
      <c r="E194" s="146"/>
      <c r="F194" s="146"/>
      <c r="G194" s="1106"/>
      <c r="H194" s="146"/>
      <c r="I194" s="146"/>
      <c r="J194" s="1106"/>
      <c r="K194" s="146"/>
      <c r="L194" s="146"/>
      <c r="M194" s="1106"/>
      <c r="N194" s="146"/>
      <c r="O194" s="146"/>
      <c r="P194" s="1106"/>
      <c r="Q194" s="146"/>
      <c r="R194" s="146"/>
      <c r="S194" s="1106"/>
      <c r="T194" s="146"/>
      <c r="U194" s="146"/>
      <c r="V194" s="1106"/>
      <c r="W194" s="146"/>
      <c r="X194" s="1106">
        <f>SUM(G194:V196)</f>
        <v>0</v>
      </c>
      <c r="Y194" s="24"/>
      <c r="Z194" s="2"/>
      <c r="AA194" s="2"/>
      <c r="AB194" s="14"/>
    </row>
    <row r="195" spans="1:28" ht="15.75">
      <c r="A195" s="1107" t="s">
        <v>312</v>
      </c>
      <c r="B195" s="1107"/>
      <c r="C195" s="19"/>
      <c r="D195" s="19"/>
      <c r="E195" s="146"/>
      <c r="F195" s="146"/>
      <c r="G195" s="1106"/>
      <c r="H195" s="146"/>
      <c r="I195" s="146"/>
      <c r="J195" s="1106"/>
      <c r="K195" s="146"/>
      <c r="L195" s="146"/>
      <c r="M195" s="1106"/>
      <c r="N195" s="146"/>
      <c r="O195" s="146"/>
      <c r="P195" s="1106"/>
      <c r="Q195" s="146"/>
      <c r="R195" s="146"/>
      <c r="S195" s="1106"/>
      <c r="T195" s="146"/>
      <c r="U195" s="146"/>
      <c r="V195" s="1106"/>
      <c r="W195" s="146"/>
      <c r="X195" s="1106"/>
      <c r="Y195" s="24"/>
      <c r="Z195" s="2"/>
      <c r="AA195" s="2"/>
      <c r="AB195" s="14"/>
    </row>
    <row r="196" spans="1:28" ht="15.75">
      <c r="A196" s="1107" t="s">
        <v>315</v>
      </c>
      <c r="B196" s="1107"/>
      <c r="C196" s="19"/>
      <c r="D196" s="19"/>
      <c r="E196" s="146"/>
      <c r="F196" s="146"/>
      <c r="G196" s="1106"/>
      <c r="H196" s="146"/>
      <c r="I196" s="146"/>
      <c r="J196" s="1106"/>
      <c r="K196" s="146"/>
      <c r="L196" s="146"/>
      <c r="M196" s="1106"/>
      <c r="N196" s="146"/>
      <c r="O196" s="146"/>
      <c r="P196" s="1106"/>
      <c r="Q196" s="146"/>
      <c r="R196" s="146"/>
      <c r="S196" s="1106"/>
      <c r="T196" s="146"/>
      <c r="U196" s="146"/>
      <c r="V196" s="1106"/>
      <c r="W196" s="146"/>
      <c r="X196" s="1106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2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871" customFormat="1" ht="12.75">
      <c r="A1" s="870" t="s">
        <v>380</v>
      </c>
    </row>
    <row r="2" s="871" customFormat="1" ht="12.75">
      <c r="A2" s="870" t="s">
        <v>381</v>
      </c>
    </row>
    <row r="3" s="2" customFormat="1" ht="12.75">
      <c r="A3" s="664" t="s">
        <v>382</v>
      </c>
    </row>
    <row r="4" s="2" customFormat="1" ht="12.75">
      <c r="A4" s="665" t="s">
        <v>383</v>
      </c>
    </row>
    <row r="5" s="2" customFormat="1" ht="12.75">
      <c r="A5" s="665" t="s">
        <v>384</v>
      </c>
    </row>
    <row r="6" s="2" customFormat="1" ht="4.5" customHeight="1">
      <c r="A6" s="665"/>
    </row>
    <row r="7" s="2" customFormat="1" ht="12.75" customHeight="1">
      <c r="A7" s="747" t="s">
        <v>423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467</v>
      </c>
    </row>
    <row r="12" s="2" customFormat="1" ht="12.75">
      <c r="A12" s="618" t="s">
        <v>388</v>
      </c>
    </row>
    <row r="13" s="2" customFormat="1" ht="12.75">
      <c r="A13" s="618" t="s">
        <v>523</v>
      </c>
    </row>
    <row r="14" s="2" customFormat="1" ht="4.5" customHeight="1">
      <c r="A14" s="617"/>
    </row>
    <row r="15" s="2" customFormat="1" ht="12.75" customHeight="1">
      <c r="A15" s="747" t="s">
        <v>424</v>
      </c>
    </row>
    <row r="16" s="2" customFormat="1" ht="12.75" customHeight="1">
      <c r="A16" s="665"/>
    </row>
    <row r="17" s="2" customFormat="1" ht="14.25">
      <c r="A17" s="747" t="s">
        <v>425</v>
      </c>
    </row>
    <row r="18" s="2" customFormat="1" ht="12.75" customHeight="1">
      <c r="A18" s="665"/>
    </row>
    <row r="19" s="2" customFormat="1" ht="12.75" customHeight="1">
      <c r="A19" s="747" t="s">
        <v>426</v>
      </c>
    </row>
    <row r="20" s="2" customFormat="1" ht="12.75" customHeight="1">
      <c r="A20" s="665"/>
    </row>
    <row r="21" s="2" customFormat="1" ht="12.75" customHeight="1">
      <c r="A21" s="748" t="s">
        <v>427</v>
      </c>
    </row>
    <row r="22" s="2" customFormat="1" ht="12.75" customHeight="1">
      <c r="A22" s="748"/>
    </row>
    <row r="23" s="2" customFormat="1" ht="12.75" customHeight="1">
      <c r="A23" s="932" t="s">
        <v>486</v>
      </c>
    </row>
    <row r="24" s="2" customFormat="1" ht="12.75" customHeight="1">
      <c r="A24" s="617"/>
    </row>
    <row r="25" s="2" customFormat="1" ht="12.75" customHeight="1">
      <c r="A25" s="665" t="s">
        <v>389</v>
      </c>
    </row>
    <row r="26" s="2" customFormat="1" ht="12.75">
      <c r="A26" s="618" t="s">
        <v>390</v>
      </c>
    </row>
    <row r="27" s="2" customFormat="1" ht="12.75">
      <c r="A27" s="618"/>
    </row>
    <row r="28" s="862" customFormat="1" ht="14.25" customHeight="1">
      <c r="A28" s="870" t="s">
        <v>391</v>
      </c>
    </row>
    <row r="29" s="2" customFormat="1" ht="12.75">
      <c r="A29" s="618" t="s">
        <v>392</v>
      </c>
    </row>
    <row r="30" s="14" customFormat="1" ht="25.5">
      <c r="A30" s="619" t="s">
        <v>428</v>
      </c>
    </row>
    <row r="31" s="2" customFormat="1" ht="12.75">
      <c r="A31" s="618" t="s">
        <v>393</v>
      </c>
    </row>
    <row r="32" s="2" customFormat="1" ht="12.75">
      <c r="A32" s="618" t="s">
        <v>394</v>
      </c>
    </row>
    <row r="33" s="2" customFormat="1" ht="12.75">
      <c r="A33" s="618" t="s">
        <v>395</v>
      </c>
    </row>
    <row r="34" s="862" customFormat="1" ht="14.25" customHeight="1">
      <c r="A34" s="870" t="s">
        <v>396</v>
      </c>
    </row>
    <row r="35" s="2" customFormat="1" ht="12.75">
      <c r="A35" s="618" t="s">
        <v>397</v>
      </c>
    </row>
    <row r="36" s="862" customFormat="1" ht="14.25" customHeight="1">
      <c r="A36" s="870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zoomScale="75" zoomScaleNormal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1047" t="s">
        <v>399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65"/>
      <c r="AB1" s="15"/>
    </row>
    <row r="2" spans="1:28" ht="12.75">
      <c r="A2" s="1049" t="s">
        <v>67</v>
      </c>
      <c r="B2" s="1052" t="s">
        <v>0</v>
      </c>
      <c r="C2" s="1055" t="s">
        <v>1</v>
      </c>
      <c r="D2" s="1056" t="s">
        <v>31</v>
      </c>
      <c r="E2" s="1151" t="s">
        <v>266</v>
      </c>
      <c r="F2" s="1152"/>
      <c r="G2" s="1152"/>
      <c r="H2" s="1152"/>
      <c r="I2" s="1152"/>
      <c r="J2" s="1153"/>
      <c r="K2" s="1151" t="s">
        <v>267</v>
      </c>
      <c r="L2" s="1152"/>
      <c r="M2" s="1152"/>
      <c r="N2" s="1152"/>
      <c r="O2" s="1152"/>
      <c r="P2" s="1153"/>
      <c r="Q2" s="1151" t="s">
        <v>268</v>
      </c>
      <c r="R2" s="1152"/>
      <c r="S2" s="1152"/>
      <c r="T2" s="1152"/>
      <c r="U2" s="1152"/>
      <c r="V2" s="1153"/>
      <c r="W2" s="32" t="s">
        <v>269</v>
      </c>
      <c r="X2" s="1018" t="s">
        <v>270</v>
      </c>
      <c r="Y2" s="1040" t="s">
        <v>3</v>
      </c>
      <c r="Z2" s="1076" t="s">
        <v>32</v>
      </c>
      <c r="AA2" s="1127"/>
      <c r="AB2" s="1076" t="s">
        <v>350</v>
      </c>
    </row>
    <row r="3" spans="1:28" ht="12.75">
      <c r="A3" s="1149"/>
      <c r="B3" s="1077"/>
      <c r="C3" s="1149"/>
      <c r="D3" s="1077"/>
      <c r="E3" s="1013">
        <v>1</v>
      </c>
      <c r="F3" s="1012"/>
      <c r="G3" s="1016" t="s">
        <v>2</v>
      </c>
      <c r="H3" s="1011">
        <v>2</v>
      </c>
      <c r="I3" s="1012"/>
      <c r="J3" s="1014" t="s">
        <v>2</v>
      </c>
      <c r="K3" s="1013">
        <v>3</v>
      </c>
      <c r="L3" s="1012"/>
      <c r="M3" s="1016" t="s">
        <v>2</v>
      </c>
      <c r="N3" s="1011">
        <v>4</v>
      </c>
      <c r="O3" s="1012"/>
      <c r="P3" s="1014" t="s">
        <v>2</v>
      </c>
      <c r="Q3" s="1013">
        <v>5</v>
      </c>
      <c r="R3" s="1012"/>
      <c r="S3" s="1016" t="s">
        <v>2</v>
      </c>
      <c r="T3" s="1011">
        <v>6</v>
      </c>
      <c r="U3" s="1012"/>
      <c r="V3" s="1014" t="s">
        <v>2</v>
      </c>
      <c r="W3" s="33">
        <v>7</v>
      </c>
      <c r="X3" s="1019"/>
      <c r="Y3" s="1041"/>
      <c r="Z3" s="1077"/>
      <c r="AA3" s="1128"/>
      <c r="AB3" s="1144"/>
    </row>
    <row r="4" spans="1:28" ht="31.5" thickBot="1">
      <c r="A4" s="1150"/>
      <c r="B4" s="1078"/>
      <c r="C4" s="1150"/>
      <c r="D4" s="1078"/>
      <c r="E4" s="34" t="s">
        <v>4</v>
      </c>
      <c r="F4" s="35" t="s">
        <v>66</v>
      </c>
      <c r="G4" s="1017"/>
      <c r="H4" s="36" t="s">
        <v>4</v>
      </c>
      <c r="I4" s="37" t="s">
        <v>66</v>
      </c>
      <c r="J4" s="1015"/>
      <c r="K4" s="38" t="s">
        <v>4</v>
      </c>
      <c r="L4" s="37" t="s">
        <v>66</v>
      </c>
      <c r="M4" s="1017"/>
      <c r="N4" s="36" t="s">
        <v>4</v>
      </c>
      <c r="O4" s="37" t="s">
        <v>66</v>
      </c>
      <c r="P4" s="1015"/>
      <c r="Q4" s="38" t="s">
        <v>4</v>
      </c>
      <c r="R4" s="37" t="s">
        <v>66</v>
      </c>
      <c r="S4" s="1017"/>
      <c r="T4" s="36" t="s">
        <v>4</v>
      </c>
      <c r="U4" s="37" t="s">
        <v>66</v>
      </c>
      <c r="V4" s="1015"/>
      <c r="W4" s="39" t="s">
        <v>2</v>
      </c>
      <c r="X4" s="1020"/>
      <c r="Y4" s="1042"/>
      <c r="Z4" s="1078"/>
      <c r="AA4" s="1129"/>
      <c r="AB4" s="1145"/>
    </row>
    <row r="5" spans="1:28" ht="24" thickBot="1">
      <c r="A5" s="1064" t="s">
        <v>271</v>
      </c>
      <c r="B5" s="1065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1072" t="s">
        <v>348</v>
      </c>
      <c r="B6" s="1073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148" t="s">
        <v>272</v>
      </c>
      <c r="B7" s="1065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31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32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32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32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33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33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34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32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32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32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32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32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32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32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32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32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32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1072" t="s">
        <v>348</v>
      </c>
      <c r="B25" s="1073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146" t="s">
        <v>287</v>
      </c>
      <c r="B26" s="1147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35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36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37" t="s">
        <v>41</v>
      </c>
      <c r="AA32" s="638"/>
      <c r="AB32" s="637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1064" t="s">
        <v>290</v>
      </c>
      <c r="B45" s="1065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148" t="s">
        <v>291</v>
      </c>
      <c r="B46" s="1065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1034" t="s">
        <v>292</v>
      </c>
      <c r="B47" s="1065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34" t="s">
        <v>299</v>
      </c>
      <c r="B53" s="1065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72" t="s">
        <v>348</v>
      </c>
      <c r="B60" s="1073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156" t="s">
        <v>302</v>
      </c>
      <c r="B61" s="1065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162" t="s">
        <v>361</v>
      </c>
      <c r="B62" s="1155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9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159" t="s">
        <v>379</v>
      </c>
      <c r="B63" s="1160"/>
      <c r="C63" s="1161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40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41" t="s">
        <v>71</v>
      </c>
      <c r="AA70" s="486"/>
      <c r="AB70" s="564"/>
    </row>
    <row r="71" spans="1:28" ht="15.75">
      <c r="A71" s="1142" t="s">
        <v>373</v>
      </c>
      <c r="B71" s="114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42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43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42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58" t="s">
        <v>360</v>
      </c>
      <c r="B82" s="1124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159" t="s">
        <v>367</v>
      </c>
      <c r="B83" s="1160"/>
      <c r="C83" s="1161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40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41" t="s">
        <v>71</v>
      </c>
      <c r="AA91" s="531"/>
      <c r="AB91" s="530"/>
    </row>
    <row r="92" spans="1:28" ht="15.75">
      <c r="A92" s="1142" t="s">
        <v>368</v>
      </c>
      <c r="B92" s="114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42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42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125" t="s">
        <v>303</v>
      </c>
      <c r="B99" s="1126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1108" t="s">
        <v>42</v>
      </c>
      <c r="B100" s="1109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44"/>
    </row>
    <row r="101" spans="1:28" ht="16.5" thickBot="1">
      <c r="A101" s="1034" t="s">
        <v>359</v>
      </c>
      <c r="B101" s="1065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130" t="s">
        <v>306</v>
      </c>
      <c r="B102" s="1131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30" t="s">
        <v>312</v>
      </c>
      <c r="B110" s="1131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30" t="s">
        <v>315</v>
      </c>
      <c r="B120" s="1131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64" t="s">
        <v>335</v>
      </c>
      <c r="B145" s="1065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45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50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64" t="s">
        <v>259</v>
      </c>
      <c r="B149" s="106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1064" t="s">
        <v>65</v>
      </c>
      <c r="B152" s="106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60" t="s">
        <v>356</v>
      </c>
      <c r="Z152" s="1061"/>
      <c r="AA152" s="399"/>
      <c r="AB152" s="101"/>
    </row>
    <row r="153" spans="1:28" ht="24" thickBot="1">
      <c r="A153" s="1064" t="s">
        <v>77</v>
      </c>
      <c r="B153" s="106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62"/>
      <c r="Z153" s="1063"/>
      <c r="AA153" s="399"/>
      <c r="AB153" s="101"/>
    </row>
    <row r="156" spans="1:28" ht="45.75" customHeight="1">
      <c r="A156" s="1121" t="s">
        <v>358</v>
      </c>
      <c r="B156" s="1122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1112" t="s">
        <v>271</v>
      </c>
      <c r="B157" s="1113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120" t="s">
        <v>272</v>
      </c>
      <c r="B158" s="1113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119" t="s">
        <v>287</v>
      </c>
      <c r="B159" s="1113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1112" t="s">
        <v>290</v>
      </c>
      <c r="B161" s="1113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120" t="s">
        <v>291</v>
      </c>
      <c r="B162" s="1113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1118" t="s">
        <v>292</v>
      </c>
      <c r="B163" s="1113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118" t="s">
        <v>299</v>
      </c>
      <c r="B164" s="1113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19" t="s">
        <v>302</v>
      </c>
      <c r="B165" s="1113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157" t="s">
        <v>363</v>
      </c>
      <c r="B166" s="1111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157" t="s">
        <v>362</v>
      </c>
      <c r="B167" s="1111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1112" t="s">
        <v>303</v>
      </c>
      <c r="B169" s="1113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1114" t="s">
        <v>42</v>
      </c>
      <c r="B170" s="1115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1116" t="s">
        <v>304</v>
      </c>
      <c r="B171" s="1117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07" t="s">
        <v>306</v>
      </c>
      <c r="B172" s="1107"/>
      <c r="C172" s="19"/>
      <c r="D172" s="19"/>
      <c r="E172" s="146"/>
      <c r="F172" s="146"/>
      <c r="G172" s="1106"/>
      <c r="H172" s="146"/>
      <c r="I172" s="146"/>
      <c r="J172" s="1106"/>
      <c r="K172" s="146"/>
      <c r="L172" s="146"/>
      <c r="M172" s="1106"/>
      <c r="N172" s="146"/>
      <c r="O172" s="146"/>
      <c r="P172" s="1106"/>
      <c r="Q172" s="146"/>
      <c r="R172" s="146"/>
      <c r="S172" s="1106"/>
      <c r="T172" s="146"/>
      <c r="U172" s="146"/>
      <c r="V172" s="1106"/>
      <c r="W172" s="146"/>
      <c r="X172" s="1106">
        <f>SUM(G172:V174)</f>
        <v>0</v>
      </c>
      <c r="Y172" s="24"/>
      <c r="Z172" s="2"/>
      <c r="AA172" s="2"/>
      <c r="AB172" s="14"/>
    </row>
    <row r="173" spans="1:28" ht="15.75">
      <c r="A173" s="1107" t="s">
        <v>312</v>
      </c>
      <c r="B173" s="1107"/>
      <c r="C173" s="19"/>
      <c r="D173" s="19"/>
      <c r="E173" s="146"/>
      <c r="F173" s="146"/>
      <c r="G173" s="1106"/>
      <c r="H173" s="146"/>
      <c r="I173" s="146"/>
      <c r="J173" s="1106"/>
      <c r="K173" s="146"/>
      <c r="L173" s="146"/>
      <c r="M173" s="1106"/>
      <c r="N173" s="146"/>
      <c r="O173" s="146"/>
      <c r="P173" s="1106"/>
      <c r="Q173" s="146"/>
      <c r="R173" s="146"/>
      <c r="S173" s="1106"/>
      <c r="T173" s="146"/>
      <c r="U173" s="146"/>
      <c r="V173" s="1106"/>
      <c r="W173" s="146"/>
      <c r="X173" s="1106"/>
      <c r="Y173" s="24"/>
      <c r="Z173" s="2"/>
      <c r="AA173" s="2"/>
      <c r="AB173" s="14"/>
    </row>
    <row r="174" spans="1:28" ht="15.75">
      <c r="A174" s="1107" t="s">
        <v>315</v>
      </c>
      <c r="B174" s="1107"/>
      <c r="C174" s="19"/>
      <c r="D174" s="19"/>
      <c r="E174" s="146"/>
      <c r="F174" s="146"/>
      <c r="G174" s="1106"/>
      <c r="H174" s="146"/>
      <c r="I174" s="146"/>
      <c r="J174" s="1106"/>
      <c r="K174" s="146"/>
      <c r="L174" s="146"/>
      <c r="M174" s="1106"/>
      <c r="N174" s="146"/>
      <c r="O174" s="146"/>
      <c r="P174" s="1106"/>
      <c r="Q174" s="146"/>
      <c r="R174" s="146"/>
      <c r="S174" s="1106"/>
      <c r="T174" s="146"/>
      <c r="U174" s="146"/>
      <c r="V174" s="1106"/>
      <c r="W174" s="146"/>
      <c r="X174" s="1106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21" t="s">
        <v>357</v>
      </c>
      <c r="B178" s="1122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1112" t="s">
        <v>271</v>
      </c>
      <c r="B179" s="1113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120" t="s">
        <v>272</v>
      </c>
      <c r="B180" s="1113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119" t="s">
        <v>287</v>
      </c>
      <c r="B181" s="1113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1112" t="s">
        <v>290</v>
      </c>
      <c r="B183" s="1113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120" t="s">
        <v>291</v>
      </c>
      <c r="B184" s="1113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1118" t="s">
        <v>292</v>
      </c>
      <c r="B185" s="1113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118" t="s">
        <v>299</v>
      </c>
      <c r="B186" s="1113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19" t="s">
        <v>302</v>
      </c>
      <c r="B187" s="1113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157" t="s">
        <v>364</v>
      </c>
      <c r="B188" s="1111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157" t="s">
        <v>362</v>
      </c>
      <c r="B189" s="1111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1112" t="s">
        <v>303</v>
      </c>
      <c r="B191" s="1113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1114" t="s">
        <v>42</v>
      </c>
      <c r="B192" s="1115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1116" t="s">
        <v>304</v>
      </c>
      <c r="B193" s="1117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07" t="s">
        <v>306</v>
      </c>
      <c r="B194" s="1107"/>
      <c r="C194" s="19"/>
      <c r="D194" s="19"/>
      <c r="E194" s="146"/>
      <c r="F194" s="146"/>
      <c r="G194" s="1106"/>
      <c r="H194" s="146"/>
      <c r="I194" s="146"/>
      <c r="J194" s="1106"/>
      <c r="K194" s="146"/>
      <c r="L194" s="146"/>
      <c r="M194" s="1106"/>
      <c r="N194" s="146"/>
      <c r="O194" s="146"/>
      <c r="P194" s="1106"/>
      <c r="Q194" s="146"/>
      <c r="R194" s="146"/>
      <c r="S194" s="1106"/>
      <c r="T194" s="146"/>
      <c r="U194" s="146"/>
      <c r="V194" s="1106"/>
      <c r="W194" s="146"/>
      <c r="X194" s="1106">
        <f>SUM(G194:V196)</f>
        <v>0</v>
      </c>
      <c r="Y194" s="24"/>
      <c r="Z194" s="2"/>
      <c r="AA194" s="2"/>
      <c r="AB194" s="14"/>
    </row>
    <row r="195" spans="1:28" ht="15.75">
      <c r="A195" s="1107" t="s">
        <v>312</v>
      </c>
      <c r="B195" s="1107"/>
      <c r="C195" s="19"/>
      <c r="D195" s="19"/>
      <c r="E195" s="146"/>
      <c r="F195" s="146"/>
      <c r="G195" s="1106"/>
      <c r="H195" s="146"/>
      <c r="I195" s="146"/>
      <c r="J195" s="1106"/>
      <c r="K195" s="146"/>
      <c r="L195" s="146"/>
      <c r="M195" s="1106"/>
      <c r="N195" s="146"/>
      <c r="O195" s="146"/>
      <c r="P195" s="1106"/>
      <c r="Q195" s="146"/>
      <c r="R195" s="146"/>
      <c r="S195" s="1106"/>
      <c r="T195" s="146"/>
      <c r="U195" s="146"/>
      <c r="V195" s="1106"/>
      <c r="W195" s="146"/>
      <c r="X195" s="1106"/>
      <c r="Y195" s="24"/>
      <c r="Z195" s="2"/>
      <c r="AA195" s="2"/>
      <c r="AB195" s="14"/>
    </row>
    <row r="196" spans="1:28" ht="15.75">
      <c r="A196" s="1107" t="s">
        <v>315</v>
      </c>
      <c r="B196" s="1107"/>
      <c r="C196" s="19"/>
      <c r="D196" s="19"/>
      <c r="E196" s="146"/>
      <c r="F196" s="146"/>
      <c r="G196" s="1106"/>
      <c r="H196" s="146"/>
      <c r="I196" s="146"/>
      <c r="J196" s="1106"/>
      <c r="K196" s="146"/>
      <c r="L196" s="146"/>
      <c r="M196" s="1106"/>
      <c r="N196" s="146"/>
      <c r="O196" s="146"/>
      <c r="P196" s="1106"/>
      <c r="Q196" s="146"/>
      <c r="R196" s="146"/>
      <c r="S196" s="1106"/>
      <c r="T196" s="146"/>
      <c r="U196" s="146"/>
      <c r="V196" s="1106"/>
      <c r="W196" s="146"/>
      <c r="X196" s="1106"/>
      <c r="Y196" s="24"/>
      <c r="Z196" s="2"/>
      <c r="AA196" s="2"/>
      <c r="AB196" s="14"/>
    </row>
  </sheetData>
  <sheetProtection/>
  <mergeCells count="101">
    <mergeCell ref="A62:B62"/>
    <mergeCell ref="A60:B60"/>
    <mergeCell ref="A25:B25"/>
    <mergeCell ref="A6:B6"/>
    <mergeCell ref="A46:B46"/>
    <mergeCell ref="A47:B47"/>
    <mergeCell ref="A53:B53"/>
    <mergeCell ref="A61:B61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X172:X174"/>
    <mergeCell ref="A169:B169"/>
    <mergeCell ref="P172:P174"/>
    <mergeCell ref="S172:S174"/>
    <mergeCell ref="A174:B174"/>
    <mergeCell ref="M172:M174"/>
    <mergeCell ref="G172:G174"/>
    <mergeCell ref="A164:B164"/>
    <mergeCell ref="A165:B165"/>
    <mergeCell ref="A181:B181"/>
    <mergeCell ref="V172:V174"/>
    <mergeCell ref="A179:B179"/>
    <mergeCell ref="A180:B180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Pusztai Péter</cp:lastModifiedBy>
  <cp:lastPrinted>2012-07-10T14:39:54Z</cp:lastPrinted>
  <dcterms:created xsi:type="dcterms:W3CDTF">2006-03-16T06:37:00Z</dcterms:created>
  <dcterms:modified xsi:type="dcterms:W3CDTF">2016-12-08T11:04:15Z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