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789" activeTab="0"/>
  </bookViews>
  <sheets>
    <sheet name="PSZ operatív tanterv " sheetId="1" r:id="rId1"/>
    <sheet name="Új PSZ operatív tanterv" sheetId="2" state="hidden" r:id="rId2"/>
    <sheet name="Megjegyzések" sheetId="3" r:id="rId3"/>
    <sheet name="Eredeti" sheetId="4" state="hidden" r:id="rId4"/>
  </sheets>
  <definedNames>
    <definedName name="_xlnm.Print_Titles" localSheetId="3">'Eredeti'!$1:$4</definedName>
    <definedName name="_xlnm.Print_Titles" localSheetId="1">'Új PSZ operatív tanterv'!$1:$4</definedName>
    <definedName name="_xlnm.Print_Area" localSheetId="2">'Megjegyzések'!$A$1:$A$36</definedName>
    <definedName name="_xlnm.Print_Area" localSheetId="0">'PSZ operatív tanterv '!$A$1:$Z$114</definedName>
  </definedNames>
  <calcPr fullCalcOnLoad="1"/>
</workbook>
</file>

<file path=xl/sharedStrings.xml><?xml version="1.0" encoding="utf-8"?>
<sst xmlns="http://schemas.openxmlformats.org/spreadsheetml/2006/main" count="2302" uniqueCount="547">
  <si>
    <t>Tárgynév</t>
  </si>
  <si>
    <t>Jelleg</t>
  </si>
  <si>
    <t>Kredit</t>
  </si>
  <si>
    <t>Tárgyfelelős</t>
  </si>
  <si>
    <t>ea</t>
  </si>
  <si>
    <t>K</t>
  </si>
  <si>
    <t>v</t>
  </si>
  <si>
    <t>Tallós Péter</t>
  </si>
  <si>
    <t>gyj</t>
  </si>
  <si>
    <t>Kerékgyártó Györgyné</t>
  </si>
  <si>
    <t>Vita László</t>
  </si>
  <si>
    <t>Cser László</t>
  </si>
  <si>
    <t>Makroökonómia</t>
  </si>
  <si>
    <t>Bánfi Tamás</t>
  </si>
  <si>
    <t>Blahó András</t>
  </si>
  <si>
    <t>Kerekes Sándor</t>
  </si>
  <si>
    <t>V</t>
  </si>
  <si>
    <t>Bod Péter Ákos</t>
  </si>
  <si>
    <t>Magyari Beck István</t>
  </si>
  <si>
    <t>Czakó Ágnes</t>
  </si>
  <si>
    <t>Bodai Zsuzsa</t>
  </si>
  <si>
    <t>Lánczi András</t>
  </si>
  <si>
    <t>Pogány Ágnes</t>
  </si>
  <si>
    <t>Czakó Erzsébet</t>
  </si>
  <si>
    <t>Bauer András</t>
  </si>
  <si>
    <t>Lukács János</t>
  </si>
  <si>
    <t>Dobák Miklós</t>
  </si>
  <si>
    <t>Balásházy Mária</t>
  </si>
  <si>
    <t>Bakacsi Gyula</t>
  </si>
  <si>
    <t>Tevékenységmenedzsment</t>
  </si>
  <si>
    <t>Bosnyák János</t>
  </si>
  <si>
    <t>Számon-kérés</t>
  </si>
  <si>
    <t>Tanszék</t>
  </si>
  <si>
    <t>KR</t>
  </si>
  <si>
    <t>Politikatudományi Intézet</t>
  </si>
  <si>
    <t>Környezetpolitika</t>
  </si>
  <si>
    <t>Kiss Károly</t>
  </si>
  <si>
    <t>Vállalatgazdaságtan gyakorlat</t>
  </si>
  <si>
    <t>Száz János</t>
  </si>
  <si>
    <t>Bevezetés a politikatudományba</t>
  </si>
  <si>
    <t>Gritsch Mátyás</t>
  </si>
  <si>
    <t>Vezetéstudományi Intézet</t>
  </si>
  <si>
    <t>Idegen nyelv</t>
  </si>
  <si>
    <t>Vállalatgazdaságtan Intézet</t>
  </si>
  <si>
    <t>Balogh László</t>
  </si>
  <si>
    <t>Ötvös Károly</t>
  </si>
  <si>
    <t>Szakszeminárium</t>
  </si>
  <si>
    <t>Gazdaságszociológia</t>
  </si>
  <si>
    <t>Tomori Erika</t>
  </si>
  <si>
    <t>Pavlik Lívia</t>
  </si>
  <si>
    <t>Éves beszámoló összeállítása és elemzése</t>
  </si>
  <si>
    <t>Baricz Rezső</t>
  </si>
  <si>
    <t>Juhász Péter</t>
  </si>
  <si>
    <t>Pénzügyi-számviteli informatika I.</t>
  </si>
  <si>
    <t>Ellenőrzés és könyvvizsgálat alapjai</t>
  </si>
  <si>
    <t xml:space="preserve">Bankismeretek </t>
  </si>
  <si>
    <t>Vállalati pénzügyi tervezés</t>
  </si>
  <si>
    <t>Költségvetési intézmények gazdálkodása</t>
  </si>
  <si>
    <t>Berlinger Edina</t>
  </si>
  <si>
    <t>Nemzetközi számvitel</t>
  </si>
  <si>
    <t>Róth József</t>
  </si>
  <si>
    <t>Hitelintézeti és költségvetési számvitel</t>
  </si>
  <si>
    <t>Gyenge Magdolna</t>
  </si>
  <si>
    <t>Pénzügyi-számviteli informatika II.</t>
  </si>
  <si>
    <t>Vezetés-szervezés</t>
  </si>
  <si>
    <t>Pénzügy szakirány</t>
  </si>
  <si>
    <t>sz</t>
  </si>
  <si>
    <t>Kód</t>
  </si>
  <si>
    <t>Statisztika Tsz.</t>
  </si>
  <si>
    <t>Makroökonómia Tsz.</t>
  </si>
  <si>
    <t>Gazdaságpolitika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</si>
  <si>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</si>
  <si>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</si>
  <si>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</si>
  <si>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</si>
  <si>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</si>
  <si>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</si>
  <si>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Számvitel szakirány</t>
  </si>
  <si>
    <t>Mikroökonómia Tsz.</t>
  </si>
  <si>
    <t>Világgazdasági Tsz.</t>
  </si>
  <si>
    <t>Gazdaságföldrajz Tsz.</t>
  </si>
  <si>
    <t>Üzleti Gazdaságtan Tsz.</t>
  </si>
  <si>
    <t>Matematika Tsz.</t>
  </si>
  <si>
    <t>Információrendszerek Tsz.</t>
  </si>
  <si>
    <t>KV</t>
  </si>
  <si>
    <t>Üzleti gazdaságtan</t>
  </si>
  <si>
    <t>A piaci és kormányzati kudarcok gazdaságpolitikája</t>
  </si>
  <si>
    <t>Kertész Krisztián</t>
  </si>
  <si>
    <t>Összehasonlító Gazdaságtan Tsz.</t>
  </si>
  <si>
    <t>A regionális gazdaságtan alapjai</t>
  </si>
  <si>
    <t>Döntési technikák</t>
  </si>
  <si>
    <t>Zoltayné Paprika Zita</t>
  </si>
  <si>
    <t>Döntéselmélet Tsz.</t>
  </si>
  <si>
    <t>Kisvállalkozások indítása és működtetése</t>
  </si>
  <si>
    <t>Cases on Business Economics</t>
  </si>
  <si>
    <t>Simon Judit</t>
  </si>
  <si>
    <t>DSG</t>
  </si>
  <si>
    <t>Trautmann László</t>
  </si>
  <si>
    <t>Szilas Roland</t>
  </si>
  <si>
    <t>2SZ31NAK03B</t>
  </si>
  <si>
    <t>4VG32NAK02B</t>
  </si>
  <si>
    <t>2GF26NBK01B</t>
  </si>
  <si>
    <t>2KG23NBK02B</t>
  </si>
  <si>
    <t>4PU51NAK01B</t>
  </si>
  <si>
    <t>2VL60NBK01B</t>
  </si>
  <si>
    <t>2MA41NAK01B</t>
  </si>
  <si>
    <t>2IR32NAK07B</t>
  </si>
  <si>
    <t>7FI01NDV04B</t>
  </si>
  <si>
    <t>4GP02NCV02B</t>
  </si>
  <si>
    <t>2DS91NBK02B</t>
  </si>
  <si>
    <t>7FI01NDV05B</t>
  </si>
  <si>
    <t>7SO30NDV15B</t>
  </si>
  <si>
    <t>7GT02NDV04B</t>
  </si>
  <si>
    <t>2KG23NCV02B</t>
  </si>
  <si>
    <t>2VL60NBV01B</t>
  </si>
  <si>
    <t>2SA53NAK01B</t>
  </si>
  <si>
    <t>2JO11NAK02B</t>
  </si>
  <si>
    <t>2VE81NGK03B</t>
  </si>
  <si>
    <t>4PU51NAK03B</t>
  </si>
  <si>
    <t>2SA53NCK04B</t>
  </si>
  <si>
    <t>2VL60NBK05B</t>
  </si>
  <si>
    <t>7PO10NDV08B</t>
  </si>
  <si>
    <t>2KV71NCK01B</t>
  </si>
  <si>
    <t>4OG33NAK08B</t>
  </si>
  <si>
    <t>2VL60NBK03B</t>
  </si>
  <si>
    <t>2GF26NBV02B</t>
  </si>
  <si>
    <t>Szabó-Bakos Eszter</t>
  </si>
  <si>
    <t>Környezetgazd.és Technológiai Tsz.</t>
  </si>
  <si>
    <t>Fazakas Gergely</t>
  </si>
  <si>
    <t>gy</t>
  </si>
  <si>
    <t>Csetényi Artúr</t>
  </si>
  <si>
    <t>Mohácsi László</t>
  </si>
  <si>
    <t>Internet</t>
  </si>
  <si>
    <t>Láng Blanka</t>
  </si>
  <si>
    <t>Forman Balázs</t>
  </si>
  <si>
    <t>Alkalmazott informatika - Üzleti modellek</t>
  </si>
  <si>
    <t>Adatbáziskezelés a gyakorlatban</t>
  </si>
  <si>
    <t>TES_TESTNEV</t>
  </si>
  <si>
    <t>4MI25NAK13B</t>
  </si>
  <si>
    <t>2DS91NAK03B</t>
  </si>
  <si>
    <t>2BE52NCK05B</t>
  </si>
  <si>
    <t>2SA53NCK07B</t>
  </si>
  <si>
    <t>2BE52NCV01B</t>
  </si>
  <si>
    <t>4PU51NAK05B</t>
  </si>
  <si>
    <t>2BE52NDK01B</t>
  </si>
  <si>
    <t>2SZ53NDK01B</t>
  </si>
  <si>
    <t>2SZ53NDK02B</t>
  </si>
  <si>
    <t>2DS91NBK04B</t>
  </si>
  <si>
    <t>2VL60NCV01B</t>
  </si>
  <si>
    <t>2SZ31NDV04B</t>
  </si>
  <si>
    <t>2SZ31NDV05B</t>
  </si>
  <si>
    <t>2SZ31NDV06B</t>
  </si>
  <si>
    <t>2SA53NCK09B</t>
  </si>
  <si>
    <t>2BE52NCK06B</t>
  </si>
  <si>
    <t>2SA53NCK10B</t>
  </si>
  <si>
    <t>2SZ53NDK03B</t>
  </si>
  <si>
    <t>2SZ53NDK04B</t>
  </si>
  <si>
    <t>2SZ53NDK05B</t>
  </si>
  <si>
    <t>4OG33NAV14B</t>
  </si>
  <si>
    <t>Bara Zoltán</t>
  </si>
  <si>
    <t>Bevezetés az EU-s és a magyar versenyjogba</t>
  </si>
  <si>
    <t>4OG33NAK09B</t>
  </si>
  <si>
    <t>a</t>
  </si>
  <si>
    <t>4PU51NAK06B</t>
  </si>
  <si>
    <t>2VL60NCV02B</t>
  </si>
  <si>
    <t>Cases on International Business Strategy</t>
  </si>
  <si>
    <t>2VL60NBK09B</t>
  </si>
  <si>
    <t>2MF44NBK01B</t>
  </si>
  <si>
    <t>2SZ31NCV01B</t>
  </si>
  <si>
    <t>Managing the Enterprise</t>
  </si>
  <si>
    <t>Vastag Gyula</t>
  </si>
  <si>
    <t>4MA23NAK12B</t>
  </si>
  <si>
    <t>2VL60NBV04B</t>
  </si>
  <si>
    <t>Testnevelési és Sportközpont</t>
  </si>
  <si>
    <t>ai</t>
  </si>
  <si>
    <t>4MA23NAK13B</t>
  </si>
  <si>
    <t>Szabó Bakos Eszter</t>
  </si>
  <si>
    <t>2KA21NAV01B</t>
  </si>
  <si>
    <t>Agrárgazdaságtan</t>
  </si>
  <si>
    <t>Agrárgazdaságtani és Vidékfejl.Tsz.</t>
  </si>
  <si>
    <t>Gelei Andrea</t>
  </si>
  <si>
    <t>Jáki Erika</t>
  </si>
  <si>
    <t>Sebestyén Géza</t>
  </si>
  <si>
    <t>Investierung und Finanzierung</t>
  </si>
  <si>
    <t>Führung und Organization</t>
  </si>
  <si>
    <t>TESTNEVELÉS</t>
  </si>
  <si>
    <t>Allgemeine Betriebswirtschaftslehre</t>
  </si>
  <si>
    <t>Grundlagen des Marketing</t>
  </si>
  <si>
    <t>Vállalati pénzügyek II.</t>
  </si>
  <si>
    <t>Befektetési ismeretek</t>
  </si>
  <si>
    <t>Kelemen Endréné</t>
  </si>
  <si>
    <t>Környezetgazdaságtani és Technológiai Tsz.</t>
  </si>
  <si>
    <t>Fehér Péter</t>
  </si>
  <si>
    <t>2BE52NAK01B</t>
  </si>
  <si>
    <t>2VE81NGK14B</t>
  </si>
  <si>
    <t>4MI25NAK02B</t>
  </si>
  <si>
    <t>2BE52NCK01B</t>
  </si>
  <si>
    <t>2BE52NDK04B</t>
  </si>
  <si>
    <t>2BE52NDK05B</t>
  </si>
  <si>
    <t>a+v</t>
  </si>
  <si>
    <t>Hardi László</t>
  </si>
  <si>
    <t>2SA53NAV02B</t>
  </si>
  <si>
    <t>Varga József</t>
  </si>
  <si>
    <t>Informatika</t>
  </si>
  <si>
    <t>Statisztika I.</t>
  </si>
  <si>
    <t>Pénzügytan</t>
  </si>
  <si>
    <t>Környezetgazdaságtan</t>
  </si>
  <si>
    <t>Filozófia</t>
  </si>
  <si>
    <t>Gazdaságpszichológia</t>
  </si>
  <si>
    <t>Gazdaságtörténet</t>
  </si>
  <si>
    <t>Statisztika II.</t>
  </si>
  <si>
    <t>Nemzetközi közgazdaságtan</t>
  </si>
  <si>
    <t>Számvitel alapjai</t>
  </si>
  <si>
    <t>Pénzügyi számítások</t>
  </si>
  <si>
    <t>Adózási ismeretek</t>
  </si>
  <si>
    <t>Piacszabályozás-Fogyasztóvédelem</t>
  </si>
  <si>
    <t>Pénzügyi jog</t>
  </si>
  <si>
    <t>Vállalatértékelés</t>
  </si>
  <si>
    <t>a+gyj</t>
  </si>
  <si>
    <t>Konszolidált beszámoló alapjai</t>
  </si>
  <si>
    <t xml:space="preserve">2BE52NDV04B </t>
  </si>
  <si>
    <t>Pénzügyi modellezés (IMP-SPM)</t>
  </si>
  <si>
    <t>Számvitel speciális kérdései</t>
  </si>
  <si>
    <t>Gáspár Bence Pálné</t>
  </si>
  <si>
    <t>2BE52NDV05B</t>
  </si>
  <si>
    <t>Vállalati pénzügyek (emelt)</t>
  </si>
  <si>
    <t>Marketingkutatás és Fogy.Magatartás Tsz.-DSG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</si>
  <si>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</si>
  <si>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</si>
  <si>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</si>
  <si>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</si>
  <si>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</si>
  <si>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</si>
  <si>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</si>
  <si>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</si>
  <si>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</si>
  <si>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</si>
  <si>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</si>
  <si>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</si>
  <si>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Gazdasági folyamatok térbeli elemzése</t>
  </si>
  <si>
    <t>Tózsa István</t>
  </si>
  <si>
    <t>Az információs tér gazdasági szerkezete</t>
  </si>
  <si>
    <t>Települési gazdaságtan</t>
  </si>
  <si>
    <t>Jeney László</t>
  </si>
  <si>
    <t>Önkormányzati menedzsment</t>
  </si>
  <si>
    <t>Korompai Attila</t>
  </si>
  <si>
    <t>E-Régió</t>
  </si>
  <si>
    <t>3</t>
  </si>
  <si>
    <t>Szabó Zoltán</t>
  </si>
  <si>
    <t>2IR32NAV01B</t>
  </si>
  <si>
    <t>2GF26NDK01B</t>
  </si>
  <si>
    <t>2GF26NAV04B</t>
  </si>
  <si>
    <t>2GF26NAV05B</t>
  </si>
  <si>
    <t>2GF26NAV02B</t>
  </si>
  <si>
    <t>2GF26NAV03B</t>
  </si>
  <si>
    <t>LUDUS vállalati pénzügyi tervezési és döntési játék</t>
  </si>
  <si>
    <t>2SA53NCV01B</t>
  </si>
  <si>
    <t>Üzleti informatika</t>
  </si>
  <si>
    <t>?</t>
  </si>
  <si>
    <t>Szakmai gyakorlat</t>
  </si>
  <si>
    <t>Matematika I.</t>
  </si>
  <si>
    <t>Matematika II.</t>
  </si>
  <si>
    <t>Operációkutatás</t>
  </si>
  <si>
    <t>Tanulás és kutatásmódszertan</t>
  </si>
  <si>
    <t>Vállalati pénzügyek</t>
  </si>
  <si>
    <t xml:space="preserve">Vezetői számvitel </t>
  </si>
  <si>
    <t>I. évfolyam</t>
  </si>
  <si>
    <t>II. évfolyam</t>
  </si>
  <si>
    <t>III. évfolyam</t>
  </si>
  <si>
    <t>IV.</t>
  </si>
  <si>
    <t>Összesen</t>
  </si>
  <si>
    <t xml:space="preserve">Kötelező  tárgyak </t>
  </si>
  <si>
    <t>Alapozó kötelező tárgyak</t>
  </si>
  <si>
    <t>4MA12NAK02B</t>
  </si>
  <si>
    <t>Ernyes Éva</t>
  </si>
  <si>
    <t>Mikroökonómia**</t>
  </si>
  <si>
    <t>Mikroökonómia (emelt)**</t>
  </si>
  <si>
    <t xml:space="preserve"> ( 5 )</t>
  </si>
  <si>
    <t>Vállalatgazdaságtan*</t>
  </si>
  <si>
    <t>Logisztika és Ellátási Lánc Menedzsment Tanszék-DSG</t>
  </si>
  <si>
    <t>4MA12NAK09B</t>
  </si>
  <si>
    <t>Marketing*</t>
  </si>
  <si>
    <t>???</t>
  </si>
  <si>
    <t>4ST14NAK03B</t>
  </si>
  <si>
    <t>4ST14NAK07B</t>
  </si>
  <si>
    <t>Gazdasági jog I.</t>
  </si>
  <si>
    <t>Gazdasági Jogi Intézet</t>
  </si>
  <si>
    <t>Szakmai kötelező tárgyak</t>
  </si>
  <si>
    <t>5KO10NAK01B</t>
  </si>
  <si>
    <t>Logisztika és Ellátási Lánc Mendzsment Tanszék</t>
  </si>
  <si>
    <t>Kötelezően választható tárgyak összesen</t>
  </si>
  <si>
    <t>Alapozó kötelezően választható</t>
  </si>
  <si>
    <t>Kötelezően választható  elméleti-gazdaságtani tárgyak: 3 X 1 tárgy</t>
  </si>
  <si>
    <t>Gazdaságföldrajz</t>
  </si>
  <si>
    <t>2SP72NCK02B</t>
  </si>
  <si>
    <t xml:space="preserve">Projektvezetés </t>
  </si>
  <si>
    <t>Görög Mihály</t>
  </si>
  <si>
    <t>Stratégia és Projektvezetés Tanszék</t>
  </si>
  <si>
    <t>Szervezeti magatartás</t>
  </si>
  <si>
    <t>Kötelezően választható társadalomtudományi tárgyak: 3 X 1 tárgy</t>
  </si>
  <si>
    <t>Európai Uniós ismeretek</t>
  </si>
  <si>
    <t>Szociológia és Társadalompolitika Intézet</t>
  </si>
  <si>
    <t>Szakmai kötelezően választható</t>
  </si>
  <si>
    <t>Választható tárgyak</t>
  </si>
  <si>
    <t>Egyéb szabadon választhatók</t>
  </si>
  <si>
    <t>helyük változtatható</t>
  </si>
  <si>
    <t>Német nyelvű tárgyak</t>
  </si>
  <si>
    <t>Allgemeine Volkswirtschaftslehre*</t>
  </si>
  <si>
    <t>Logisztika és ellátási management Tsz.</t>
  </si>
  <si>
    <t>Timitz Tamás</t>
  </si>
  <si>
    <t>Marketingkuatás és fogym. Tsz</t>
  </si>
  <si>
    <t>Vezetés szervezés Tsz.</t>
  </si>
  <si>
    <t>Angol nyelvű tárgyak</t>
  </si>
  <si>
    <t>Kozma Miklós, Czakó Erzsébet</t>
  </si>
  <si>
    <t>Vállalati gazdálkodás támogatása SAP rendszerrel</t>
  </si>
  <si>
    <t>Egyéb választható tárgyak</t>
  </si>
  <si>
    <t>Makroökonómia emelt</t>
  </si>
  <si>
    <t>4MA12NAV36B</t>
  </si>
  <si>
    <t>Matematika gyakorlat I.</t>
  </si>
  <si>
    <t>4MA12NAV37B</t>
  </si>
  <si>
    <t>Matematika gyakorlat II.</t>
  </si>
  <si>
    <t>Gazdaságpolitika*</t>
  </si>
  <si>
    <t>Vecsenyi János</t>
  </si>
  <si>
    <t>Kisvállalkozásfejlesztési Központ</t>
  </si>
  <si>
    <t xml:space="preserve">Mizik Tamás </t>
  </si>
  <si>
    <t>2ME43NCV02B</t>
  </si>
  <si>
    <t>Bevezetés a tömegkommunikáció elméletébe</t>
  </si>
  <si>
    <t>Gálik Mihály</t>
  </si>
  <si>
    <t>Média, Marketingkomm.és Telekomm. Tsz.</t>
  </si>
  <si>
    <t>2MF44NDK12B</t>
  </si>
  <si>
    <t>E-kereskedelem és kereskedelemkutatás</t>
  </si>
  <si>
    <t>Simon judit</t>
  </si>
  <si>
    <t>Marketingkutatás és fogyasztói magatrás Tsz.</t>
  </si>
  <si>
    <t>Szolgáltatásmenedzsment</t>
  </si>
  <si>
    <t>Papp ilona</t>
  </si>
  <si>
    <t>Kritérium tárgyak</t>
  </si>
  <si>
    <t>Pénzügyi  Számvitel Tsz.</t>
  </si>
  <si>
    <t>PÉNZÜGY SZAKIRÁNY</t>
  </si>
  <si>
    <t>SZÁMVITEL SZAKIRÁNY</t>
  </si>
  <si>
    <t>V????</t>
  </si>
  <si>
    <t>Stb.</t>
  </si>
  <si>
    <t>Pénzügyi számvitel I.</t>
  </si>
  <si>
    <t>Pénzügyi számvitel II.</t>
  </si>
  <si>
    <t>????</t>
  </si>
  <si>
    <t>Hitelintézeti számvitel</t>
  </si>
  <si>
    <t>Költségvetési számvitel</t>
  </si>
  <si>
    <r>
      <t xml:space="preserve">Költségelszámolás </t>
    </r>
    <r>
      <rPr>
        <u val="single"/>
        <strike/>
        <sz val="10"/>
        <color indexed="10"/>
        <rFont val="Arial"/>
        <family val="2"/>
      </rPr>
      <t>(a 3. évf. szakirány választható tárgyak közé beszámítható)</t>
    </r>
  </si>
  <si>
    <t>Kommunikációs gyakorlatok I.???</t>
  </si>
  <si>
    <t>Kreditek terv szerint</t>
  </si>
  <si>
    <t>Előfeltétel: Pénzügyi számítások</t>
  </si>
  <si>
    <t>Előfeltétel</t>
  </si>
  <si>
    <r>
      <t xml:space="preserve">Számvitel alapjai </t>
    </r>
    <r>
      <rPr>
        <b/>
        <sz val="10"/>
        <color indexed="10"/>
        <rFont val="Arial"/>
        <family val="2"/>
      </rPr>
      <t>és Pénzügyi számvitel I.</t>
    </r>
  </si>
  <si>
    <r>
      <t>Számvitel alapjai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Pénzügyi számvitel I.</t>
    </r>
  </si>
  <si>
    <r>
      <t xml:space="preserve">Vezetői számvitel és </t>
    </r>
    <r>
      <rPr>
        <b/>
        <sz val="10"/>
        <color indexed="10"/>
        <rFont val="Arial"/>
        <family val="2"/>
      </rPr>
      <t>Pénzügyi számvitel II.</t>
    </r>
  </si>
  <si>
    <r>
      <t xml:space="preserve">Pénzügyi számvitel II. és </t>
    </r>
    <r>
      <rPr>
        <sz val="10"/>
        <rFont val="Arial"/>
        <family val="2"/>
      </rPr>
      <t>Pénzügyi-számviteli infiormatika I.</t>
    </r>
  </si>
  <si>
    <r>
      <t>Számvitel alapjai</t>
    </r>
    <r>
      <rPr>
        <sz val="10"/>
        <color indexed="10"/>
        <rFont val="Arial"/>
        <family val="2"/>
      </rPr>
      <t xml:space="preserve"> Pénzügyi számvitel II.</t>
    </r>
  </si>
  <si>
    <t>Szakmai gyakorlat nélkül</t>
  </si>
  <si>
    <t>Tantárgyak száma (db) Számvitel  szakirányon</t>
  </si>
  <si>
    <t>Tantárgyak száma (db) Pénzügy szakirányon</t>
  </si>
  <si>
    <t>Egyéb szabadon választhatók (minimum kredit)</t>
  </si>
  <si>
    <t>Kötelezően választható szakmai tárgyak SZÁMVITEL SZAKIRÁNY</t>
  </si>
  <si>
    <t>Kötelezően választható szakmai tárgyak PÉNZÜGY SZAKIRÁNY</t>
  </si>
  <si>
    <t>Minimum 6 kredit</t>
  </si>
  <si>
    <t>Minimum 20 kredit</t>
  </si>
  <si>
    <t>Minimum 18 kredit</t>
  </si>
  <si>
    <t>Kommunikációs gyakorlatok I</t>
  </si>
  <si>
    <r>
      <t>Gazdasági jog II.</t>
    </r>
    <r>
      <rPr>
        <sz val="9"/>
        <rFont val="Arial"/>
        <family val="2"/>
      </rPr>
      <t xml:space="preserve"> </t>
    </r>
    <r>
      <rPr>
        <b/>
        <sz val="9"/>
        <color indexed="57"/>
        <rFont val="Arial"/>
        <family val="2"/>
      </rPr>
      <t>(pénzügyi jog tartalommal)</t>
    </r>
  </si>
  <si>
    <t>Az alábbi tárgyakból 21 kreditet kell teljesíteni</t>
  </si>
  <si>
    <t>Az alábbi tárgyakból 3 kreditet kell teljesíteni</t>
  </si>
  <si>
    <t>Kommunikációs gyakorlatok (SZ)</t>
  </si>
  <si>
    <t>?????</t>
  </si>
  <si>
    <t>(3)</t>
  </si>
  <si>
    <t>Kommunikációs gyakorlatok (P)</t>
  </si>
  <si>
    <r>
      <t>Az alábbi tárgyakból</t>
    </r>
    <r>
      <rPr>
        <b/>
        <sz val="12"/>
        <rFont val="Arial"/>
        <family val="2"/>
      </rPr>
      <t xml:space="preserve"> 3 kreditet kell teljesíteni</t>
    </r>
  </si>
  <si>
    <r>
      <t xml:space="preserve">Az alábbi tárgyakból </t>
    </r>
    <r>
      <rPr>
        <b/>
        <sz val="12"/>
        <color indexed="8"/>
        <rFont val="Arial"/>
        <family val="2"/>
      </rPr>
      <t xml:space="preserve">21 </t>
    </r>
    <r>
      <rPr>
        <b/>
        <sz val="12"/>
        <color indexed="8"/>
        <rFont val="Arial"/>
        <family val="2"/>
      </rPr>
      <t>kreditet kell teljesíteni</t>
    </r>
  </si>
  <si>
    <t>Pénzügy és számvitel szak 2011/2012. operatív tanterve (2011.szeptemberi kezdés)</t>
  </si>
  <si>
    <t>2VE81NAK04B</t>
  </si>
  <si>
    <t>Szervezeti magatartás és emberi erőforrás menedzsment</t>
  </si>
  <si>
    <t>Szervezeti Magatartás Tsz</t>
  </si>
  <si>
    <r>
      <t xml:space="preserve">Az alábbi tárgyakból </t>
    </r>
    <r>
      <rPr>
        <b/>
        <sz val="12"/>
        <color indexed="8"/>
        <rFont val="Arial"/>
        <family val="2"/>
      </rPr>
      <t xml:space="preserve">21 </t>
    </r>
    <r>
      <rPr>
        <b/>
        <sz val="12"/>
        <color indexed="8"/>
        <rFont val="Arial"/>
        <family val="2"/>
      </rPr>
      <t>kreditet kell teljesíteni</t>
    </r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</si>
  <si>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</si>
  <si>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</si>
  <si>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</si>
  <si>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</si>
  <si>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</si>
  <si>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</si>
  <si>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</si>
  <si>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</si>
  <si>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</si>
  <si>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</si>
  <si>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</si>
  <si>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</si>
  <si>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</si>
  <si>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</si>
  <si>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</si>
  <si>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</si>
  <si>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</si>
  <si>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</si>
  <si>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</si>
  <si>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Alapképzési szak 2011/2012. operatív tanterve (2011.szeptemberi kezdés)</t>
  </si>
  <si>
    <t>Szervezeti magatartás és HR???</t>
  </si>
  <si>
    <t>Bakacsi Gyula???</t>
  </si>
  <si>
    <t>Kötelezően választható tárgyak összesen (SZÁMVITEL SZAKIRÁNY ESETÉN)</t>
  </si>
  <si>
    <t>Kötelezően választható tárgyak összesen (PÉNZÜGY SZAKIRÁNY ESETÉN)</t>
  </si>
  <si>
    <t>Az Európai Uniós Belső Piac</t>
  </si>
  <si>
    <t>Operációkutatás Tsz.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</si>
  <si>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</si>
  <si>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</si>
  <si>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</si>
  <si>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</si>
  <si>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</si>
  <si>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</si>
  <si>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</si>
  <si>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A pénzügyek gazdasági joga</t>
  </si>
  <si>
    <t>Információrendszerek</t>
  </si>
  <si>
    <t>Kurtán Sándor</t>
  </si>
  <si>
    <t>2JO11NAK07B</t>
  </si>
  <si>
    <t>7PE20NAK09B</t>
  </si>
  <si>
    <t>Magatartástud. és Kommunikációelm. Int.</t>
  </si>
  <si>
    <t>Mikroökonómia</t>
  </si>
  <si>
    <t>2PU51NBK01B</t>
  </si>
  <si>
    <t>2PU51NBK02B</t>
  </si>
  <si>
    <t>2PU51NDK01B</t>
  </si>
  <si>
    <t>2SA53NDK01B</t>
  </si>
  <si>
    <t>Vállalkozások Pénzügyei Tsz.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</si>
  <si>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</si>
  <si>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</si>
  <si>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</si>
  <si>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</si>
  <si>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</si>
  <si>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</si>
  <si>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</si>
  <si>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</si>
  <si>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</si>
  <si>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</si>
  <si>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</si>
  <si>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Vezetői számvitel</t>
  </si>
  <si>
    <t>Bankismeretek</t>
  </si>
  <si>
    <t>Sugár András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</si>
  <si>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</si>
  <si>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</si>
  <si>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</si>
  <si>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</si>
  <si>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</si>
  <si>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</si>
  <si>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</si>
  <si>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</si>
  <si>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</si>
  <si>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2SA53NCK04B
+
2PU51NBK02B</t>
  </si>
  <si>
    <t>Vezetői számvitel
+
Pénzügyi számvitel II.</t>
  </si>
  <si>
    <t>Szakirányválasztáskor a számvitel szakirányra kerülés feltételéül a következõ négy tárgy teljesítését írjuk elõ:</t>
  </si>
  <si>
    <t xml:space="preserve">Szervezeti magatartás </t>
  </si>
  <si>
    <t>4MA12NAK46B Matematika I. tárgy VAGY AZ SPM programban szereplő Fejezetek matematikából I. és II. tárgyak együttes teljesítése.</t>
  </si>
  <si>
    <t>Matematikai alapok I.</t>
  </si>
  <si>
    <t>Matematikai alapok II.</t>
  </si>
  <si>
    <r>
      <t xml:space="preserve">4MA12NAK01B </t>
    </r>
    <r>
      <rPr>
        <sz val="9"/>
        <rFont val="Arial"/>
        <family val="2"/>
      </rPr>
      <t>(csak PSZ szakon ezen a kódon)</t>
    </r>
  </si>
  <si>
    <r>
      <t xml:space="preserve">4MA12NAK08B </t>
    </r>
    <r>
      <rPr>
        <sz val="9"/>
        <rFont val="Arial"/>
        <family val="2"/>
      </rPr>
      <t>(csak PSZ szakon ezen a kódon)</t>
    </r>
  </si>
  <si>
    <t>Gazdaságmatematika</t>
  </si>
  <si>
    <t>4OP13NAK07B (csak PSZ szakon ezen a kódon)</t>
  </si>
  <si>
    <t xml:space="preserve">4MA12NAK47B Matematika II. és 4ST14NAK02B Statisztika I. </t>
  </si>
  <si>
    <t>( 3 )</t>
  </si>
  <si>
    <t>Szervezeti magatartás tanszék - DSG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</si>
  <si>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</si>
  <si>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Varga Erzsébet</t>
  </si>
  <si>
    <t>x</t>
  </si>
  <si>
    <t>x - Pénzügy szakirány</t>
  </si>
  <si>
    <t>Gazdasági jog</t>
  </si>
  <si>
    <t>2VL60NBK10B</t>
  </si>
  <si>
    <t>Vas Réka</t>
  </si>
  <si>
    <t>Szántó Zoltán</t>
  </si>
  <si>
    <t xml:space="preserve">4ST14NAK25B </t>
  </si>
  <si>
    <t>4ST14NAK05B  (csak PSZ szakon ezen a kódon)</t>
  </si>
  <si>
    <t>u.a.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</si>
  <si>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</si>
  <si>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</si>
  <si>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</si>
  <si>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t>2VE81NAK07B</t>
  </si>
  <si>
    <t>Ismerkedés az árfolyamokkal (IMP-SPM)</t>
  </si>
  <si>
    <t>2BE52NAK05B</t>
  </si>
  <si>
    <t>2BE52NDK06B</t>
  </si>
  <si>
    <t>Bodnár Éva</t>
  </si>
  <si>
    <t xml:space="preserve"> Makroökonómia</t>
  </si>
  <si>
    <t>4MA23NAK13B             VAGY               4MA23NAK02B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</si>
  <si>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</si>
  <si>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</si>
  <si>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Gazdaságföldrajz és Jövőkutatás Tsz.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</si>
  <si>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</si>
  <si>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Kiss Olga</t>
  </si>
  <si>
    <t>7PE20NCV97B</t>
  </si>
  <si>
    <t>Fejezetek a szociálpszichológiából</t>
  </si>
  <si>
    <t>Forgács Attila</t>
  </si>
  <si>
    <t>Magatartástud. és Kommunikációelm. Intézet</t>
  </si>
  <si>
    <r>
      <t>Vállalati üzleti tervezés</t>
    </r>
    <r>
      <rPr>
        <u val="single"/>
        <vertAlign val="superscript"/>
        <sz val="10"/>
        <color indexed="12"/>
        <rFont val="Arial"/>
        <family val="2"/>
      </rPr>
      <t>6</t>
    </r>
  </si>
  <si>
    <t>Pénzügyi esettanulmányok</t>
  </si>
  <si>
    <r>
      <t>6</t>
    </r>
    <r>
      <rPr>
        <sz val="10"/>
        <rFont val="Arial"/>
        <family val="2"/>
      </rPr>
      <t>A Vállalati üzleti tervezés tárgyat csak a Vállalati pénzügyi tervezés tárggyal párhuzamosan lehet felvenni. A Vállalati üzleti tervezés tárgy kreditértéke az egyéb szabadon választható tárgyak terhére elszámolható.</t>
    </r>
  </si>
  <si>
    <t>Éves beszámoló elemzése</t>
  </si>
  <si>
    <t>2BE52NDK07B</t>
  </si>
  <si>
    <t>2BE52NDK08B</t>
  </si>
  <si>
    <t>2SA53NAK01B
+
SA53NCK04B</t>
  </si>
  <si>
    <t>Számvitel alapjai
+
Vezetői számvitel</t>
  </si>
  <si>
    <t>2SA53NAK04B</t>
  </si>
  <si>
    <t>Kengyel Ákos</t>
  </si>
  <si>
    <t>Nemzetközi tanulmányok Intézet</t>
  </si>
  <si>
    <t>2SA53NAK01B
+ 
(SA53NCK04B vagy 2SA53NCK04B)</t>
  </si>
  <si>
    <t>Számvitel alapjai
+
(Vezetői számvitel vagy Pénzügyi számvitel I.)</t>
  </si>
  <si>
    <t>Racskó Péter</t>
  </si>
  <si>
    <t>Solymosi Tamás</t>
  </si>
  <si>
    <t>Gazdasági Jogi Tanszék</t>
  </si>
  <si>
    <t>Walter György</t>
  </si>
  <si>
    <t>Befektetések és Vállalati Pénzügy Tsz. -DSG</t>
  </si>
  <si>
    <t>Matyusz Zsolt</t>
  </si>
  <si>
    <t>Marjainé Szerényi Zsuzsanna</t>
  </si>
  <si>
    <t>7NK40NGK89B</t>
  </si>
  <si>
    <t>Makara Tamás</t>
  </si>
  <si>
    <t>Váradi Kata</t>
  </si>
  <si>
    <t>Vladár Csaba</t>
  </si>
  <si>
    <t>Kazainé Ónodi Annamária</t>
  </si>
  <si>
    <t>2BE52NAK04B</t>
  </si>
  <si>
    <t>Vállalati pénzügyek (IMP-SPM)</t>
  </si>
  <si>
    <t>2BE52NAK01B vagy 2BE52NAK04B vagy 2BE52NAK08B</t>
  </si>
  <si>
    <t>Vállalati pénzügyek vagy Vállalati pénzügyek (IMP-SPM) vagy Vállalati pénzügyek (IMP-SKM)</t>
  </si>
  <si>
    <t>2SZ31NAK02B</t>
  </si>
  <si>
    <t>Informatika I.</t>
  </si>
  <si>
    <t>Pénzügy és számvitel szak 2015/2016. operatív tanterve</t>
  </si>
  <si>
    <t>Intézményi Közgazdaságtan</t>
  </si>
  <si>
    <t>Hámori Balázs</t>
  </si>
  <si>
    <t>Összehasonlító Gazdaságtan Tanszék</t>
  </si>
  <si>
    <t>Lakatos László Péter</t>
  </si>
  <si>
    <t>Zsóka Ágnes</t>
  </si>
  <si>
    <t>Környezetgazdaságtani és Technológiai Tsz.-DSG</t>
  </si>
  <si>
    <r>
      <t xml:space="preserve">Betriebswirtschaftliche Entscheidungstheorie </t>
    </r>
    <r>
      <rPr>
        <u val="single"/>
        <vertAlign val="superscript"/>
        <sz val="9"/>
        <color indexed="12"/>
        <rFont val="Arial"/>
        <family val="2"/>
      </rPr>
      <t xml:space="preserve"> 1</t>
    </r>
  </si>
  <si>
    <t>(4)</t>
  </si>
  <si>
    <t>Dobos Imre, Robert Obermaier</t>
  </si>
  <si>
    <t>Logisztika és ellátási lánc menedzsment tanszék-DSG</t>
  </si>
  <si>
    <t>Döntési technikák - Betriebswirtschaftliche Entscheidungstheorie</t>
  </si>
  <si>
    <t>2SZ53NDK10B</t>
  </si>
  <si>
    <t>4OG33NAV27B</t>
  </si>
  <si>
    <t>Gazdaságföldrajz, Geoökönómia és Fenntartható Fejlődés</t>
  </si>
  <si>
    <t>Kiss Csaba</t>
  </si>
  <si>
    <t>Czoboly Gergely</t>
  </si>
  <si>
    <t>Metzinger Péter</t>
  </si>
  <si>
    <t>Bán Dániel</t>
  </si>
  <si>
    <t>Reizingerné Ducsai Anita</t>
  </si>
  <si>
    <t>Kovács Dániel Máté</t>
  </si>
  <si>
    <t>dr. Veit József</t>
  </si>
  <si>
    <r>
      <t xml:space="preserve">I. évfolyam </t>
    </r>
    <r>
      <rPr>
        <b/>
        <sz val="10"/>
        <rFont val="Arial"/>
        <family val="2"/>
      </rPr>
      <t xml:space="preserve"> </t>
    </r>
  </si>
  <si>
    <t xml:space="preserve">II. évfolyam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</si>
</sst>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u val="single"/>
      <strike/>
      <sz val="10"/>
      <color indexed="12"/>
      <name val="Arial"/>
      <family val="2"/>
    </font>
    <font>
      <u val="single"/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9"/>
      <color indexed="57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trike/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0"/>
      <color indexed="17"/>
      <name val="Arial"/>
      <family val="2"/>
    </font>
    <font>
      <sz val="9.5"/>
      <name val="Arial"/>
      <family val="2"/>
    </font>
    <font>
      <b/>
      <sz val="10"/>
      <color indexed="17"/>
      <name val="arial"/>
      <family val="2"/>
    </font>
    <font>
      <u val="single"/>
      <vertAlign val="superscript"/>
      <sz val="10"/>
      <color indexed="17"/>
      <name val="Arial"/>
      <family val="2"/>
    </font>
    <font>
      <b/>
      <sz val="11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u val="single"/>
      <vertAlign val="superscript"/>
      <sz val="9"/>
      <color indexed="12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B05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1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22" fillId="5" borderId="0" applyNumberFormat="0" applyBorder="0" applyAlignment="0" applyProtection="0"/>
    <xf numFmtId="0" fontId="63" fillId="36" borderId="1" applyNumberFormat="0" applyAlignment="0" applyProtection="0"/>
    <xf numFmtId="0" fontId="24" fillId="37" borderId="2" applyNumberFormat="0" applyAlignment="0" applyProtection="0"/>
    <xf numFmtId="0" fontId="15" fillId="38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7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10" fillId="11" borderId="2" applyNumberFormat="0" applyAlignment="0" applyProtection="0"/>
    <xf numFmtId="0" fontId="0" fillId="40" borderId="12" applyNumberFormat="0" applyFont="0" applyAlignment="0" applyProtection="0"/>
    <xf numFmtId="0" fontId="71" fillId="41" borderId="0" applyNumberFormat="0" applyBorder="0" applyAlignment="0" applyProtection="0"/>
    <xf numFmtId="0" fontId="72" fillId="42" borderId="13" applyNumberFormat="0" applyAlignment="0" applyProtection="0"/>
    <xf numFmtId="0" fontId="2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0" fillId="0" borderId="0">
      <alignment/>
      <protection/>
    </xf>
    <xf numFmtId="0" fontId="0" fillId="44" borderId="15" applyNumberFormat="0" applyFont="0" applyAlignment="0" applyProtection="0"/>
    <xf numFmtId="0" fontId="19" fillId="37" borderId="16" applyNumberFormat="0" applyAlignment="0" applyProtection="0"/>
    <xf numFmtId="0" fontId="7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45" borderId="0" applyNumberFormat="0" applyBorder="0" applyAlignment="0" applyProtection="0"/>
    <xf numFmtId="0" fontId="76" fillId="46" borderId="0" applyNumberFormat="0" applyBorder="0" applyAlignment="0" applyProtection="0"/>
    <xf numFmtId="0" fontId="77" fillId="42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1172">
    <xf numFmtId="0" fontId="0" fillId="0" borderId="0" xfId="0" applyAlignment="1">
      <alignment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47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 textRotation="90"/>
    </xf>
    <xf numFmtId="0" fontId="31" fillId="37" borderId="32" xfId="0" applyFont="1" applyFill="1" applyBorder="1" applyAlignment="1">
      <alignment horizontal="center" vertical="center"/>
    </xf>
    <xf numFmtId="0" fontId="31" fillId="37" borderId="33" xfId="0" applyFont="1" applyFill="1" applyBorder="1" applyAlignment="1">
      <alignment horizontal="center" vertical="center"/>
    </xf>
    <xf numFmtId="0" fontId="31" fillId="37" borderId="34" xfId="0" applyFont="1" applyFill="1" applyBorder="1" applyAlignment="1">
      <alignment horizontal="center" vertical="center"/>
    </xf>
    <xf numFmtId="0" fontId="31" fillId="37" borderId="35" xfId="0" applyFont="1" applyFill="1" applyBorder="1" applyAlignment="1">
      <alignment horizontal="center" vertical="center"/>
    </xf>
    <xf numFmtId="0" fontId="31" fillId="37" borderId="36" xfId="0" applyFont="1" applyFill="1" applyBorder="1" applyAlignment="1">
      <alignment horizontal="center" vertical="center"/>
    </xf>
    <xf numFmtId="0" fontId="32" fillId="37" borderId="37" xfId="0" applyFont="1" applyFill="1" applyBorder="1" applyAlignment="1">
      <alignment horizontal="left" vertical="center" wrapText="1"/>
    </xf>
    <xf numFmtId="0" fontId="32" fillId="47" borderId="38" xfId="0" applyFont="1" applyFill="1" applyBorder="1" applyAlignment="1">
      <alignment horizontal="center" vertical="center"/>
    </xf>
    <xf numFmtId="0" fontId="32" fillId="47" borderId="39" xfId="0" applyFont="1" applyFill="1" applyBorder="1" applyAlignment="1">
      <alignment horizontal="center" vertical="center"/>
    </xf>
    <xf numFmtId="0" fontId="32" fillId="47" borderId="40" xfId="0" applyFont="1" applyFill="1" applyBorder="1" applyAlignment="1">
      <alignment horizontal="center" vertical="center"/>
    </xf>
    <xf numFmtId="0" fontId="32" fillId="47" borderId="41" xfId="0" applyFont="1" applyFill="1" applyBorder="1" applyAlignment="1">
      <alignment horizontal="center" vertical="center"/>
    </xf>
    <xf numFmtId="0" fontId="32" fillId="47" borderId="42" xfId="0" applyFont="1" applyFill="1" applyBorder="1" applyAlignment="1">
      <alignment horizontal="center" vertical="center"/>
    </xf>
    <xf numFmtId="0" fontId="32" fillId="47" borderId="43" xfId="0" applyFont="1" applyFill="1" applyBorder="1" applyAlignment="1">
      <alignment horizontal="center" vertical="center"/>
    </xf>
    <xf numFmtId="0" fontId="28" fillId="47" borderId="4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8" fillId="37" borderId="46" xfId="0" applyFont="1" applyFill="1" applyBorder="1" applyAlignment="1">
      <alignment horizontal="center" vertical="center"/>
    </xf>
    <xf numFmtId="0" fontId="28" fillId="37" borderId="47" xfId="0" applyFont="1" applyFill="1" applyBorder="1" applyAlignment="1">
      <alignment horizontal="center" vertical="center"/>
    </xf>
    <xf numFmtId="0" fontId="28" fillId="37" borderId="45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37" borderId="49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49" fontId="28" fillId="37" borderId="19" xfId="0" applyNumberFormat="1" applyFont="1" applyFill="1" applyBorder="1" applyAlignment="1">
      <alignment horizontal="center" vertical="center"/>
    </xf>
    <xf numFmtId="49" fontId="28" fillId="37" borderId="52" xfId="0" applyNumberFormat="1" applyFont="1" applyFill="1" applyBorder="1" applyAlignment="1">
      <alignment horizontal="center" vertical="center"/>
    </xf>
    <xf numFmtId="0" fontId="28" fillId="37" borderId="19" xfId="0" applyNumberFormat="1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49" fontId="28" fillId="37" borderId="22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8" fillId="37" borderId="25" xfId="0" applyFont="1" applyFill="1" applyBorder="1" applyAlignment="1">
      <alignment horizontal="center" vertical="center"/>
    </xf>
    <xf numFmtId="0" fontId="28" fillId="37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33" fillId="29" borderId="38" xfId="0" applyFont="1" applyFill="1" applyBorder="1" applyAlignment="1">
      <alignment horizontal="center" vertical="center"/>
    </xf>
    <xf numFmtId="0" fontId="33" fillId="29" borderId="39" xfId="0" applyFont="1" applyFill="1" applyBorder="1" applyAlignment="1">
      <alignment horizontal="center" vertical="center"/>
    </xf>
    <xf numFmtId="0" fontId="32" fillId="29" borderId="38" xfId="0" applyFont="1" applyFill="1" applyBorder="1" applyAlignment="1">
      <alignment horizontal="center" vertical="center"/>
    </xf>
    <xf numFmtId="0" fontId="32" fillId="29" borderId="40" xfId="0" applyFont="1" applyFill="1" applyBorder="1" applyAlignment="1">
      <alignment horizontal="center" vertical="center"/>
    </xf>
    <xf numFmtId="0" fontId="32" fillId="29" borderId="43" xfId="0" applyFont="1" applyFill="1" applyBorder="1" applyAlignment="1">
      <alignment horizontal="center" vertical="center"/>
    </xf>
    <xf numFmtId="0" fontId="32" fillId="29" borderId="41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48" borderId="54" xfId="0" applyFont="1" applyFill="1" applyBorder="1" applyAlignment="1">
      <alignment vertical="center"/>
    </xf>
    <xf numFmtId="0" fontId="0" fillId="48" borderId="0" xfId="0" applyFill="1" applyBorder="1" applyAlignment="1">
      <alignment vertical="center" wrapText="1"/>
    </xf>
    <xf numFmtId="0" fontId="0" fillId="48" borderId="0" xfId="0" applyFill="1" applyBorder="1" applyAlignment="1">
      <alignment horizontal="center" vertical="center"/>
    </xf>
    <xf numFmtId="0" fontId="0" fillId="48" borderId="54" xfId="0" applyFill="1" applyBorder="1" applyAlignment="1">
      <alignment horizontal="center" vertical="center"/>
    </xf>
    <xf numFmtId="0" fontId="28" fillId="48" borderId="0" xfId="0" applyFont="1" applyFill="1" applyBorder="1" applyAlignment="1">
      <alignment horizontal="center" vertical="center"/>
    </xf>
    <xf numFmtId="0" fontId="28" fillId="48" borderId="55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horizontal="center" vertical="center"/>
    </xf>
    <xf numFmtId="0" fontId="31" fillId="37" borderId="38" xfId="0" applyFont="1" applyFill="1" applyBorder="1" applyAlignment="1">
      <alignment horizontal="center" vertical="center"/>
    </xf>
    <xf numFmtId="0" fontId="31" fillId="37" borderId="39" xfId="0" applyFont="1" applyFill="1" applyBorder="1" applyAlignment="1">
      <alignment horizontal="center" vertical="center"/>
    </xf>
    <xf numFmtId="0" fontId="31" fillId="37" borderId="40" xfId="0" applyFont="1" applyFill="1" applyBorder="1" applyAlignment="1">
      <alignment horizontal="center" vertical="center"/>
    </xf>
    <xf numFmtId="0" fontId="31" fillId="37" borderId="41" xfId="0" applyFont="1" applyFill="1" applyBorder="1" applyAlignment="1">
      <alignment horizontal="center" vertical="center"/>
    </xf>
    <xf numFmtId="0" fontId="31" fillId="37" borderId="56" xfId="0" applyFont="1" applyFill="1" applyBorder="1" applyAlignment="1">
      <alignment horizontal="center" vertical="center"/>
    </xf>
    <xf numFmtId="0" fontId="32" fillId="37" borderId="4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8" fillId="37" borderId="59" xfId="0" applyFont="1" applyFill="1" applyBorder="1" applyAlignment="1">
      <alignment horizontal="center" vertical="center"/>
    </xf>
    <xf numFmtId="0" fontId="28" fillId="37" borderId="58" xfId="0" applyFont="1" applyFill="1" applyBorder="1" applyAlignment="1">
      <alignment horizontal="center" vertical="center"/>
    </xf>
    <xf numFmtId="0" fontId="28" fillId="37" borderId="50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37" borderId="6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28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5" fillId="48" borderId="0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8" fillId="37" borderId="19" xfId="0" applyFont="1" applyFill="1" applyBorder="1" applyAlignment="1">
      <alignment horizontal="center"/>
    </xf>
    <xf numFmtId="0" fontId="32" fillId="29" borderId="56" xfId="0" applyFont="1" applyFill="1" applyBorder="1" applyAlignment="1">
      <alignment horizontal="center" vertical="center"/>
    </xf>
    <xf numFmtId="0" fontId="35" fillId="48" borderId="54" xfId="0" applyFont="1" applyFill="1" applyBorder="1" applyAlignment="1">
      <alignment/>
    </xf>
    <xf numFmtId="0" fontId="35" fillId="48" borderId="0" xfId="0" applyFont="1" applyFill="1" applyBorder="1" applyAlignment="1">
      <alignment horizontal="center"/>
    </xf>
    <xf numFmtId="0" fontId="35" fillId="48" borderId="54" xfId="0" applyFont="1" applyFill="1" applyBorder="1" applyAlignment="1">
      <alignment horizontal="center"/>
    </xf>
    <xf numFmtId="0" fontId="35" fillId="48" borderId="55" xfId="0" applyFont="1" applyFill="1" applyBorder="1" applyAlignment="1">
      <alignment/>
    </xf>
    <xf numFmtId="0" fontId="28" fillId="0" borderId="2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37" borderId="21" xfId="0" applyFont="1" applyFill="1" applyBorder="1" applyAlignment="1">
      <alignment horizontal="center" vertical="center"/>
    </xf>
    <xf numFmtId="0" fontId="28" fillId="37" borderId="52" xfId="0" applyFont="1" applyFill="1" applyBorder="1" applyAlignment="1">
      <alignment horizontal="center" vertical="center"/>
    </xf>
    <xf numFmtId="0" fontId="32" fillId="37" borderId="40" xfId="0" applyFont="1" applyFill="1" applyBorder="1" applyAlignment="1">
      <alignment horizontal="center" vertical="center"/>
    </xf>
    <xf numFmtId="0" fontId="32" fillId="37" borderId="39" xfId="0" applyFont="1" applyFill="1" applyBorder="1" applyAlignment="1">
      <alignment horizontal="center" vertical="center"/>
    </xf>
    <xf numFmtId="0" fontId="32" fillId="37" borderId="4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8" fillId="37" borderId="23" xfId="0" applyFont="1" applyFill="1" applyBorder="1" applyAlignment="1">
      <alignment horizontal="center" vertical="center"/>
    </xf>
    <xf numFmtId="0" fontId="28" fillId="37" borderId="63" xfId="0" applyFont="1" applyFill="1" applyBorder="1" applyAlignment="1">
      <alignment horizontal="center" vertical="center"/>
    </xf>
    <xf numFmtId="0" fontId="28" fillId="37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8" fillId="37" borderId="66" xfId="0" applyFont="1" applyFill="1" applyBorder="1" applyAlignment="1">
      <alignment horizontal="center" vertical="center"/>
    </xf>
    <xf numFmtId="0" fontId="28" fillId="37" borderId="6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8" fillId="37" borderId="68" xfId="0" applyFont="1" applyFill="1" applyBorder="1" applyAlignment="1">
      <alignment horizontal="center" vertical="center"/>
    </xf>
    <xf numFmtId="0" fontId="31" fillId="37" borderId="4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/>
    </xf>
    <xf numFmtId="0" fontId="4" fillId="5" borderId="45" xfId="82" applyFont="1" applyFill="1" applyBorder="1" applyAlignment="1" applyProtection="1">
      <alignment horizontal="left" vertical="center" wrapText="1"/>
      <protection/>
    </xf>
    <xf numFmtId="0" fontId="4" fillId="5" borderId="21" xfId="82" applyFont="1" applyFill="1" applyBorder="1" applyAlignment="1" applyProtection="1">
      <alignment horizontal="left" vertical="center" wrapText="1"/>
      <protection/>
    </xf>
    <xf numFmtId="0" fontId="4" fillId="5" borderId="58" xfId="0" applyFont="1" applyFill="1" applyBorder="1" applyAlignment="1">
      <alignment/>
    </xf>
    <xf numFmtId="0" fontId="4" fillId="5" borderId="21" xfId="0" applyFont="1" applyFill="1" applyBorder="1" applyAlignment="1">
      <alignment vertical="center"/>
    </xf>
    <xf numFmtId="0" fontId="4" fillId="5" borderId="58" xfId="0" applyFont="1" applyFill="1" applyBorder="1" applyAlignment="1">
      <alignment vertical="center"/>
    </xf>
    <xf numFmtId="0" fontId="4" fillId="5" borderId="21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wrapText="1"/>
    </xf>
    <xf numFmtId="0" fontId="4" fillId="5" borderId="21" xfId="0" applyFont="1" applyFill="1" applyBorder="1" applyAlignment="1">
      <alignment/>
    </xf>
    <xf numFmtId="0" fontId="28" fillId="5" borderId="21" xfId="0" applyFont="1" applyFill="1" applyBorder="1" applyAlignment="1">
      <alignment horizontal="left" vertical="center" wrapText="1"/>
    </xf>
    <xf numFmtId="0" fontId="36" fillId="5" borderId="21" xfId="82" applyFont="1" applyFill="1" applyBorder="1" applyAlignment="1" applyProtection="1">
      <alignment vertical="center" wrapText="1"/>
      <protection/>
    </xf>
    <xf numFmtId="0" fontId="0" fillId="6" borderId="20" xfId="0" applyFont="1" applyFill="1" applyBorder="1" applyAlignment="1">
      <alignment vertical="center"/>
    </xf>
    <xf numFmtId="0" fontId="28" fillId="6" borderId="22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vertical="center"/>
    </xf>
    <xf numFmtId="0" fontId="1" fillId="6" borderId="19" xfId="84" applyFont="1" applyFill="1" applyBorder="1" applyAlignment="1" applyProtection="1">
      <alignment vertical="center" wrapText="1"/>
      <protection/>
    </xf>
    <xf numFmtId="0" fontId="1" fillId="6" borderId="24" xfId="84" applyFont="1" applyFill="1" applyBorder="1" applyAlignment="1" applyProtection="1">
      <alignment vertical="center" wrapText="1"/>
      <protection/>
    </xf>
    <xf numFmtId="0" fontId="0" fillId="6" borderId="19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vertical="center" wrapText="1"/>
    </xf>
    <xf numFmtId="0" fontId="36" fillId="49" borderId="67" xfId="82" applyFont="1" applyFill="1" applyBorder="1" applyAlignment="1" applyProtection="1">
      <alignment vertical="center" wrapText="1"/>
      <protection/>
    </xf>
    <xf numFmtId="0" fontId="0" fillId="6" borderId="2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0" fillId="6" borderId="19" xfId="0" applyFont="1" applyFill="1" applyBorder="1" applyAlignment="1">
      <alignment vertical="center" wrapText="1"/>
    </xf>
    <xf numFmtId="0" fontId="32" fillId="50" borderId="40" xfId="0" applyFont="1" applyFill="1" applyBorder="1" applyAlignment="1">
      <alignment horizontal="center" vertical="center"/>
    </xf>
    <xf numFmtId="0" fontId="4" fillId="50" borderId="20" xfId="0" applyFont="1" applyFill="1" applyBorder="1" applyAlignment="1">
      <alignment horizontal="center" vertical="center"/>
    </xf>
    <xf numFmtId="0" fontId="4" fillId="50" borderId="19" xfId="0" applyFont="1" applyFill="1" applyBorder="1" applyAlignment="1">
      <alignment horizontal="center" vertical="center"/>
    </xf>
    <xf numFmtId="0" fontId="28" fillId="50" borderId="19" xfId="0" applyFont="1" applyFill="1" applyBorder="1" applyAlignment="1">
      <alignment horizontal="center" vertical="center"/>
    </xf>
    <xf numFmtId="0" fontId="28" fillId="50" borderId="21" xfId="0" applyFont="1" applyFill="1" applyBorder="1" applyAlignment="1">
      <alignment horizontal="center" vertical="center"/>
    </xf>
    <xf numFmtId="0" fontId="0" fillId="50" borderId="20" xfId="0" applyFont="1" applyFill="1" applyBorder="1" applyAlignment="1">
      <alignment vertical="center"/>
    </xf>
    <xf numFmtId="0" fontId="0" fillId="50" borderId="20" xfId="0" applyFont="1" applyFill="1" applyBorder="1" applyAlignment="1">
      <alignment horizontal="center" vertical="center"/>
    </xf>
    <xf numFmtId="0" fontId="4" fillId="50" borderId="24" xfId="0" applyFont="1" applyFill="1" applyBorder="1" applyAlignment="1">
      <alignment horizontal="center" vertical="center"/>
    </xf>
    <xf numFmtId="0" fontId="0" fillId="50" borderId="22" xfId="0" applyFont="1" applyFill="1" applyBorder="1" applyAlignment="1">
      <alignment vertical="center" wrapText="1"/>
    </xf>
    <xf numFmtId="0" fontId="0" fillId="50" borderId="22" xfId="0" applyFont="1" applyFill="1" applyBorder="1" applyAlignment="1">
      <alignment horizontal="center" vertical="center"/>
    </xf>
    <xf numFmtId="0" fontId="7" fillId="50" borderId="22" xfId="0" applyFont="1" applyFill="1" applyBorder="1" applyAlignment="1">
      <alignment horizontal="center" vertical="center"/>
    </xf>
    <xf numFmtId="0" fontId="29" fillId="37" borderId="22" xfId="0" applyFont="1" applyFill="1" applyBorder="1" applyAlignment="1">
      <alignment horizontal="center" vertical="center"/>
    </xf>
    <xf numFmtId="0" fontId="29" fillId="37" borderId="52" xfId="0" applyFont="1" applyFill="1" applyBorder="1" applyAlignment="1">
      <alignment horizontal="center" vertical="center"/>
    </xf>
    <xf numFmtId="0" fontId="6" fillId="50" borderId="20" xfId="0" applyFont="1" applyFill="1" applyBorder="1" applyAlignment="1">
      <alignment horizontal="center" vertical="center"/>
    </xf>
    <xf numFmtId="0" fontId="6" fillId="50" borderId="19" xfId="0" applyFont="1" applyFill="1" applyBorder="1" applyAlignment="1">
      <alignment horizontal="center" vertical="center"/>
    </xf>
    <xf numFmtId="0" fontId="29" fillId="50" borderId="19" xfId="0" applyFont="1" applyFill="1" applyBorder="1" applyAlignment="1">
      <alignment horizontal="center" vertical="center"/>
    </xf>
    <xf numFmtId="0" fontId="28" fillId="50" borderId="22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6" borderId="19" xfId="0" applyFont="1" applyFill="1" applyBorder="1" applyAlignment="1">
      <alignment horizontal="left" vertical="center" shrinkToFit="1"/>
    </xf>
    <xf numFmtId="0" fontId="35" fillId="48" borderId="0" xfId="0" applyFont="1" applyFill="1" applyBorder="1" applyAlignment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28" fillId="0" borderId="27" xfId="0" applyFont="1" applyFill="1" applyBorder="1" applyAlignment="1">
      <alignment horizontal="left" vertical="center" shrinkToFit="1"/>
    </xf>
    <xf numFmtId="0" fontId="28" fillId="37" borderId="69" xfId="0" applyFont="1" applyFill="1" applyBorder="1" applyAlignment="1">
      <alignment horizontal="left" vertical="center" shrinkToFit="1"/>
    </xf>
    <xf numFmtId="0" fontId="28" fillId="47" borderId="70" xfId="0" applyFont="1" applyFill="1" applyBorder="1" applyAlignment="1">
      <alignment horizontal="left" vertical="center" shrinkToFit="1"/>
    </xf>
    <xf numFmtId="0" fontId="28" fillId="0" borderId="71" xfId="0" applyFont="1" applyFill="1" applyBorder="1" applyAlignment="1">
      <alignment horizontal="left" vertical="center" shrinkToFit="1"/>
    </xf>
    <xf numFmtId="0" fontId="28" fillId="0" borderId="2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6" borderId="19" xfId="0" applyFont="1" applyFill="1" applyBorder="1" applyAlignment="1">
      <alignment horizontal="left" vertical="center" shrinkToFit="1"/>
    </xf>
    <xf numFmtId="0" fontId="4" fillId="6" borderId="19" xfId="0" applyFont="1" applyFill="1" applyBorder="1" applyAlignment="1">
      <alignment horizontal="left" vertical="center" shrinkToFit="1"/>
    </xf>
    <xf numFmtId="0" fontId="0" fillId="48" borderId="0" xfId="0" applyFont="1" applyFill="1" applyBorder="1" applyAlignment="1">
      <alignment horizontal="left" vertical="center" shrinkToFit="1"/>
    </xf>
    <xf numFmtId="0" fontId="28" fillId="37" borderId="38" xfId="0" applyFont="1" applyFill="1" applyBorder="1" applyAlignment="1">
      <alignment horizontal="left" vertical="center" shrinkToFit="1"/>
    </xf>
    <xf numFmtId="0" fontId="28" fillId="47" borderId="38" xfId="0" applyFont="1" applyFill="1" applyBorder="1" applyAlignment="1">
      <alignment horizontal="left" vertical="center" shrinkToFit="1"/>
    </xf>
    <xf numFmtId="0" fontId="28" fillId="0" borderId="38" xfId="0" applyFont="1" applyFill="1" applyBorder="1" applyAlignment="1">
      <alignment horizontal="left" vertical="center" shrinkToFit="1"/>
    </xf>
    <xf numFmtId="0" fontId="28" fillId="29" borderId="38" xfId="0" applyFont="1" applyFill="1" applyBorder="1" applyAlignment="1">
      <alignment horizontal="left" vertical="center" shrinkToFit="1"/>
    </xf>
    <xf numFmtId="0" fontId="28" fillId="0" borderId="70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48" borderId="55" xfId="0" applyFont="1" applyFill="1" applyBorder="1" applyAlignment="1">
      <alignment/>
    </xf>
    <xf numFmtId="0" fontId="28" fillId="37" borderId="41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wrapText="1"/>
    </xf>
    <xf numFmtId="0" fontId="28" fillId="37" borderId="4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36" fillId="5" borderId="21" xfId="82" applyFont="1" applyFill="1" applyBorder="1" applyAlignment="1" applyProtection="1">
      <alignment vertical="center" wrapText="1"/>
      <protection/>
    </xf>
    <xf numFmtId="0" fontId="1" fillId="5" borderId="21" xfId="82" applyFont="1" applyFill="1" applyBorder="1" applyAlignment="1" applyProtection="1">
      <alignment vertical="center" wrapText="1"/>
      <protection/>
    </xf>
    <xf numFmtId="0" fontId="1" fillId="49" borderId="21" xfId="82" applyFont="1" applyFill="1" applyBorder="1" applyAlignment="1" applyProtection="1">
      <alignment vertical="center" wrapText="1"/>
      <protection/>
    </xf>
    <xf numFmtId="0" fontId="1" fillId="0" borderId="21" xfId="82" applyFont="1" applyFill="1" applyBorder="1" applyAlignment="1" applyProtection="1">
      <alignment vertical="center" wrapText="1"/>
      <protection/>
    </xf>
    <xf numFmtId="0" fontId="1" fillId="0" borderId="63" xfId="82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0" fontId="32" fillId="37" borderId="74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50" borderId="0" xfId="0" applyFont="1" applyFill="1" applyBorder="1" applyAlignment="1">
      <alignment horizontal="left" vertical="center"/>
    </xf>
    <xf numFmtId="0" fontId="0" fillId="50" borderId="19" xfId="0" applyFont="1" applyFill="1" applyBorder="1" applyAlignment="1">
      <alignment horizontal="left" vertical="center" shrinkToFit="1"/>
    </xf>
    <xf numFmtId="0" fontId="4" fillId="0" borderId="75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vertical="center"/>
    </xf>
    <xf numFmtId="0" fontId="39" fillId="6" borderId="19" xfId="84" applyFont="1" applyFill="1" applyBorder="1" applyAlignment="1" applyProtection="1">
      <alignment vertical="center" wrapText="1"/>
      <protection/>
    </xf>
    <xf numFmtId="0" fontId="7" fillId="6" borderId="62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9" fillId="37" borderId="23" xfId="0" applyFont="1" applyFill="1" applyBorder="1" applyAlignment="1">
      <alignment horizontal="center" vertical="center"/>
    </xf>
    <xf numFmtId="0" fontId="29" fillId="37" borderId="63" xfId="0" applyFont="1" applyFill="1" applyBorder="1" applyAlignment="1">
      <alignment horizontal="center" vertical="center"/>
    </xf>
    <xf numFmtId="0" fontId="29" fillId="37" borderId="64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9" fillId="37" borderId="66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left" vertical="center" shrinkToFit="1"/>
    </xf>
    <xf numFmtId="0" fontId="7" fillId="6" borderId="63" xfId="0" applyFont="1" applyFill="1" applyBorder="1" applyAlignment="1">
      <alignment/>
    </xf>
    <xf numFmtId="0" fontId="39" fillId="6" borderId="24" xfId="84" applyFont="1" applyFill="1" applyBorder="1" applyAlignment="1" applyProtection="1">
      <alignment vertical="center" wrapText="1"/>
      <protection/>
    </xf>
    <xf numFmtId="0" fontId="6" fillId="6" borderId="19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left" vertical="center" shrinkToFit="1"/>
    </xf>
    <xf numFmtId="0" fontId="6" fillId="6" borderId="22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/>
    </xf>
    <xf numFmtId="0" fontId="7" fillId="5" borderId="6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9" fillId="37" borderId="25" xfId="0" applyFont="1" applyFill="1" applyBorder="1" applyAlignment="1">
      <alignment horizontal="center" vertical="center"/>
    </xf>
    <xf numFmtId="0" fontId="29" fillId="37" borderId="67" xfId="0" applyFont="1" applyFill="1" applyBorder="1" applyAlignment="1">
      <alignment horizontal="center" vertical="center"/>
    </xf>
    <xf numFmtId="0" fontId="29" fillId="37" borderId="26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29" fillId="37" borderId="68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left" vertical="center" shrinkToFit="1"/>
    </xf>
    <xf numFmtId="0" fontId="29" fillId="0" borderId="26" xfId="0" applyFont="1" applyFill="1" applyBorder="1" applyAlignment="1">
      <alignment horizontal="left" vertical="center" wrapText="1"/>
    </xf>
    <xf numFmtId="0" fontId="32" fillId="50" borderId="38" xfId="0" applyFont="1" applyFill="1" applyBorder="1" applyAlignment="1">
      <alignment horizontal="center" vertical="center"/>
    </xf>
    <xf numFmtId="0" fontId="4" fillId="50" borderId="57" xfId="0" applyFont="1" applyFill="1" applyBorder="1" applyAlignment="1">
      <alignment horizontal="center" vertical="center"/>
    </xf>
    <xf numFmtId="0" fontId="4" fillId="50" borderId="59" xfId="0" applyFont="1" applyFill="1" applyBorder="1" applyAlignment="1">
      <alignment horizontal="center" vertical="center"/>
    </xf>
    <xf numFmtId="0" fontId="28" fillId="50" borderId="50" xfId="0" applyFont="1" applyFill="1" applyBorder="1" applyAlignment="1">
      <alignment horizontal="center" vertical="center"/>
    </xf>
    <xf numFmtId="0" fontId="33" fillId="29" borderId="79" xfId="0" applyFont="1" applyFill="1" applyBorder="1" applyAlignment="1">
      <alignment horizontal="center" vertical="center"/>
    </xf>
    <xf numFmtId="0" fontId="33" fillId="29" borderId="80" xfId="0" applyFont="1" applyFill="1" applyBorder="1" applyAlignment="1">
      <alignment horizontal="center" vertical="center"/>
    </xf>
    <xf numFmtId="0" fontId="32" fillId="29" borderId="79" xfId="0" applyFont="1" applyFill="1" applyBorder="1" applyAlignment="1">
      <alignment horizontal="center" vertical="center"/>
    </xf>
    <xf numFmtId="0" fontId="32" fillId="29" borderId="81" xfId="0" applyFont="1" applyFill="1" applyBorder="1" applyAlignment="1">
      <alignment horizontal="center" vertical="center"/>
    </xf>
    <xf numFmtId="0" fontId="32" fillId="29" borderId="80" xfId="0" applyFont="1" applyFill="1" applyBorder="1" applyAlignment="1">
      <alignment horizontal="center" vertical="center"/>
    </xf>
    <xf numFmtId="0" fontId="32" fillId="29" borderId="82" xfId="0" applyFont="1" applyFill="1" applyBorder="1" applyAlignment="1">
      <alignment horizontal="center" vertical="center"/>
    </xf>
    <xf numFmtId="0" fontId="34" fillId="29" borderId="83" xfId="0" applyFont="1" applyFill="1" applyBorder="1" applyAlignment="1">
      <alignment horizontal="center" vertical="center"/>
    </xf>
    <xf numFmtId="0" fontId="32" fillId="29" borderId="84" xfId="0" applyFont="1" applyFill="1" applyBorder="1" applyAlignment="1">
      <alignment horizontal="center" vertical="center"/>
    </xf>
    <xf numFmtId="0" fontId="32" fillId="47" borderId="79" xfId="0" applyFont="1" applyFill="1" applyBorder="1" applyAlignment="1">
      <alignment horizontal="center" vertical="center"/>
    </xf>
    <xf numFmtId="0" fontId="32" fillId="47" borderId="81" xfId="0" applyFont="1" applyFill="1" applyBorder="1" applyAlignment="1">
      <alignment horizontal="center" vertical="center"/>
    </xf>
    <xf numFmtId="0" fontId="32" fillId="50" borderId="82" xfId="0" applyFont="1" applyFill="1" applyBorder="1" applyAlignment="1">
      <alignment horizontal="center" vertical="center"/>
    </xf>
    <xf numFmtId="0" fontId="28" fillId="29" borderId="85" xfId="0" applyFont="1" applyFill="1" applyBorder="1" applyAlignment="1">
      <alignment horizontal="left" vertical="center" shrinkToFit="1"/>
    </xf>
    <xf numFmtId="0" fontId="28" fillId="29" borderId="8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6" borderId="52" xfId="0" applyFont="1" applyFill="1" applyBorder="1" applyAlignment="1">
      <alignment vertical="center"/>
    </xf>
    <xf numFmtId="0" fontId="0" fillId="50" borderId="52" xfId="0" applyFont="1" applyFill="1" applyBorder="1" applyAlignment="1">
      <alignment vertical="center"/>
    </xf>
    <xf numFmtId="0" fontId="7" fillId="50" borderId="52" xfId="0" applyFont="1" applyFill="1" applyBorder="1" applyAlignment="1">
      <alignment vertical="center"/>
    </xf>
    <xf numFmtId="0" fontId="4" fillId="6" borderId="52" xfId="0" applyFont="1" applyFill="1" applyBorder="1" applyAlignment="1">
      <alignment vertical="center"/>
    </xf>
    <xf numFmtId="0" fontId="0" fillId="6" borderId="68" xfId="0" applyFont="1" applyFill="1" applyBorder="1" applyAlignment="1">
      <alignment vertical="center"/>
    </xf>
    <xf numFmtId="0" fontId="0" fillId="5" borderId="49" xfId="82" applyFont="1" applyFill="1" applyBorder="1" applyAlignment="1" applyProtection="1">
      <alignment horizontal="left" vertical="center" wrapText="1"/>
      <protection/>
    </xf>
    <xf numFmtId="0" fontId="0" fillId="5" borderId="52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6" borderId="52" xfId="0" applyFill="1" applyBorder="1" applyAlignment="1">
      <alignment horizontal="left" vertical="center"/>
    </xf>
    <xf numFmtId="0" fontId="0" fillId="50" borderId="52" xfId="0" applyFill="1" applyBorder="1" applyAlignment="1">
      <alignment horizontal="left" vertical="center"/>
    </xf>
    <xf numFmtId="0" fontId="0" fillId="49" borderId="52" xfId="0" applyFill="1" applyBorder="1" applyAlignment="1">
      <alignment horizontal="left" vertical="center"/>
    </xf>
    <xf numFmtId="0" fontId="7" fillId="50" borderId="20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vertical="center" wrapText="1"/>
    </xf>
    <xf numFmtId="0" fontId="0" fillId="0" borderId="52" xfId="0" applyBorder="1" applyAlignment="1">
      <alignment horizontal="left" vertical="center"/>
    </xf>
    <xf numFmtId="0" fontId="7" fillId="50" borderId="52" xfId="0" applyFont="1" applyFill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28" fillId="0" borderId="44" xfId="0" applyFont="1" applyFill="1" applyBorder="1" applyAlignment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28" fillId="6" borderId="20" xfId="0" applyFont="1" applyFill="1" applyBorder="1" applyAlignment="1">
      <alignment horizontal="left" vertical="center" shrinkToFit="1"/>
    </xf>
    <xf numFmtId="0" fontId="28" fillId="50" borderId="20" xfId="0" applyFont="1" applyFill="1" applyBorder="1" applyAlignment="1">
      <alignment horizontal="left" vertical="center" shrinkToFit="1"/>
    </xf>
    <xf numFmtId="0" fontId="28" fillId="6" borderId="22" xfId="0" applyFont="1" applyFill="1" applyBorder="1" applyAlignment="1">
      <alignment vertical="center" wrapText="1"/>
    </xf>
    <xf numFmtId="0" fontId="0" fillId="50" borderId="22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50" borderId="22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shrinkToFit="1"/>
    </xf>
    <xf numFmtId="0" fontId="3" fillId="6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wrapText="1"/>
    </xf>
    <xf numFmtId="0" fontId="26" fillId="50" borderId="20" xfId="0" applyFont="1" applyFill="1" applyBorder="1" applyAlignment="1">
      <alignment horizontal="left" vertical="center" shrinkToFit="1"/>
    </xf>
    <xf numFmtId="0" fontId="26" fillId="50" borderId="22" xfId="0" applyFont="1" applyFill="1" applyBorder="1" applyAlignment="1">
      <alignment horizontal="left" vertical="center" wrapText="1"/>
    </xf>
    <xf numFmtId="0" fontId="3" fillId="6" borderId="27" xfId="0" applyFont="1" applyFill="1" applyBorder="1" applyAlignment="1">
      <alignment horizontal="left" vertical="center" shrinkToFit="1"/>
    </xf>
    <xf numFmtId="0" fontId="3" fillId="6" borderId="26" xfId="0" applyFont="1" applyFill="1" applyBorder="1" applyAlignment="1">
      <alignment horizontal="left" vertical="center" wrapText="1"/>
    </xf>
    <xf numFmtId="0" fontId="4" fillId="37" borderId="22" xfId="0" applyFont="1" applyFill="1" applyBorder="1" applyAlignment="1">
      <alignment horizontal="center" vertical="center"/>
    </xf>
    <xf numFmtId="0" fontId="4" fillId="50" borderId="22" xfId="0" applyFont="1" applyFill="1" applyBorder="1" applyAlignment="1">
      <alignment horizontal="center" vertical="center"/>
    </xf>
    <xf numFmtId="0" fontId="30" fillId="48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7" borderId="19" xfId="0" applyFont="1" applyFill="1" applyBorder="1" applyAlignment="1">
      <alignment horizontal="center" vertical="center"/>
    </xf>
    <xf numFmtId="0" fontId="30" fillId="48" borderId="55" xfId="0" applyFont="1" applyFill="1" applyBorder="1" applyAlignment="1">
      <alignment horizontal="center"/>
    </xf>
    <xf numFmtId="0" fontId="4" fillId="37" borderId="52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horizontal="center" vertical="center"/>
    </xf>
    <xf numFmtId="0" fontId="33" fillId="33" borderId="79" xfId="0" applyFont="1" applyFill="1" applyBorder="1" applyAlignment="1">
      <alignment horizontal="center" vertical="center"/>
    </xf>
    <xf numFmtId="0" fontId="33" fillId="33" borderId="80" xfId="0" applyFont="1" applyFill="1" applyBorder="1" applyAlignment="1">
      <alignment horizontal="center" vertical="center"/>
    </xf>
    <xf numFmtId="0" fontId="32" fillId="33" borderId="73" xfId="0" applyFont="1" applyFill="1" applyBorder="1" applyAlignment="1">
      <alignment horizontal="center" vertical="center"/>
    </xf>
    <xf numFmtId="0" fontId="32" fillId="33" borderId="74" xfId="0" applyFont="1" applyFill="1" applyBorder="1" applyAlignment="1">
      <alignment horizontal="center" vertical="center"/>
    </xf>
    <xf numFmtId="0" fontId="32" fillId="33" borderId="72" xfId="0" applyFont="1" applyFill="1" applyBorder="1" applyAlignment="1">
      <alignment horizontal="center" vertical="center"/>
    </xf>
    <xf numFmtId="0" fontId="32" fillId="33" borderId="79" xfId="0" applyFont="1" applyFill="1" applyBorder="1" applyAlignment="1">
      <alignment horizontal="center" vertical="center"/>
    </xf>
    <xf numFmtId="0" fontId="32" fillId="33" borderId="81" xfId="0" applyFont="1" applyFill="1" applyBorder="1" applyAlignment="1">
      <alignment horizontal="center" vertical="center"/>
    </xf>
    <xf numFmtId="0" fontId="32" fillId="33" borderId="80" xfId="0" applyFont="1" applyFill="1" applyBorder="1" applyAlignment="1">
      <alignment horizontal="center" vertical="center"/>
    </xf>
    <xf numFmtId="0" fontId="32" fillId="33" borderId="82" xfId="0" applyFont="1" applyFill="1" applyBorder="1" applyAlignment="1">
      <alignment horizontal="center" vertical="center"/>
    </xf>
    <xf numFmtId="0" fontId="34" fillId="33" borderId="83" xfId="0" applyFont="1" applyFill="1" applyBorder="1" applyAlignment="1">
      <alignment horizontal="center" vertical="center"/>
    </xf>
    <xf numFmtId="0" fontId="32" fillId="33" borderId="84" xfId="0" applyFont="1" applyFill="1" applyBorder="1" applyAlignment="1">
      <alignment horizontal="center" vertical="center"/>
    </xf>
    <xf numFmtId="0" fontId="28" fillId="33" borderId="85" xfId="0" applyFont="1" applyFill="1" applyBorder="1" applyAlignment="1">
      <alignment horizontal="left" vertical="center" shrinkToFit="1"/>
    </xf>
    <xf numFmtId="0" fontId="28" fillId="33" borderId="82" xfId="0" applyFont="1" applyFill="1" applyBorder="1" applyAlignment="1">
      <alignment horizontal="left" vertical="center" wrapText="1"/>
    </xf>
    <xf numFmtId="0" fontId="32" fillId="0" borderId="84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37" fillId="47" borderId="8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wrapText="1"/>
    </xf>
    <xf numFmtId="0" fontId="28" fillId="0" borderId="38" xfId="0" applyFont="1" applyFill="1" applyBorder="1" applyAlignment="1">
      <alignment horizontal="left" vertical="center" shrinkToFit="1"/>
    </xf>
    <xf numFmtId="0" fontId="3" fillId="0" borderId="57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wrapText="1"/>
    </xf>
    <xf numFmtId="0" fontId="4" fillId="0" borderId="52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vertical="center" wrapText="1"/>
    </xf>
    <xf numFmtId="0" fontId="6" fillId="6" borderId="2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vertical="center"/>
    </xf>
    <xf numFmtId="0" fontId="26" fillId="6" borderId="22" xfId="0" applyFont="1" applyFill="1" applyBorder="1" applyAlignment="1">
      <alignment vertical="center" wrapText="1"/>
    </xf>
    <xf numFmtId="0" fontId="3" fillId="6" borderId="26" xfId="0" applyFont="1" applyFill="1" applyBorder="1" applyAlignment="1">
      <alignment vertical="center" wrapText="1"/>
    </xf>
    <xf numFmtId="0" fontId="4" fillId="37" borderId="37" xfId="0" applyFont="1" applyFill="1" applyBorder="1" applyAlignment="1">
      <alignment horizontal="left" vertical="center" wrapText="1"/>
    </xf>
    <xf numFmtId="0" fontId="4" fillId="33" borderId="82" xfId="0" applyFont="1" applyFill="1" applyBorder="1" applyAlignment="1">
      <alignment horizontal="left" vertical="center" wrapText="1"/>
    </xf>
    <xf numFmtId="0" fontId="4" fillId="47" borderId="41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29" borderId="82" xfId="0" applyFont="1" applyFill="1" applyBorder="1" applyAlignment="1">
      <alignment horizontal="left" vertical="center" wrapText="1"/>
    </xf>
    <xf numFmtId="0" fontId="4" fillId="37" borderId="4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29" borderId="41" xfId="0" applyFont="1" applyFill="1" applyBorder="1" applyAlignment="1">
      <alignment horizontal="left" vertical="center" wrapText="1"/>
    </xf>
    <xf numFmtId="0" fontId="4" fillId="47" borderId="82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6" borderId="63" xfId="0" applyFont="1" applyFill="1" applyBorder="1" applyAlignment="1">
      <alignment/>
    </xf>
    <xf numFmtId="0" fontId="31" fillId="37" borderId="86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left" vertical="center"/>
    </xf>
    <xf numFmtId="0" fontId="4" fillId="50" borderId="52" xfId="0" applyFont="1" applyFill="1" applyBorder="1" applyAlignment="1">
      <alignment horizontal="left" vertical="center"/>
    </xf>
    <xf numFmtId="0" fontId="6" fillId="50" borderId="22" xfId="0" applyFont="1" applyFill="1" applyBorder="1" applyAlignment="1">
      <alignment horizontal="center" vertical="center"/>
    </xf>
    <xf numFmtId="0" fontId="4" fillId="37" borderId="87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vertical="center" wrapText="1"/>
    </xf>
    <xf numFmtId="0" fontId="0" fillId="50" borderId="52" xfId="0" applyFont="1" applyFill="1" applyBorder="1" applyAlignment="1">
      <alignment vertical="center" wrapText="1"/>
    </xf>
    <xf numFmtId="0" fontId="0" fillId="6" borderId="87" xfId="0" applyFont="1" applyFill="1" applyBorder="1" applyAlignment="1">
      <alignment horizontal="left" vertical="center" shrinkToFit="1"/>
    </xf>
    <xf numFmtId="0" fontId="0" fillId="50" borderId="87" xfId="0" applyFont="1" applyFill="1" applyBorder="1" applyAlignment="1">
      <alignment horizontal="left" vertical="center" shrinkToFit="1"/>
    </xf>
    <xf numFmtId="0" fontId="0" fillId="6" borderId="51" xfId="0" applyFont="1" applyFill="1" applyBorder="1" applyAlignment="1">
      <alignment vertical="center" wrapText="1"/>
    </xf>
    <xf numFmtId="0" fontId="0" fillId="50" borderId="51" xfId="0" applyFont="1" applyFill="1" applyBorder="1" applyAlignment="1">
      <alignment vertical="center" wrapText="1"/>
    </xf>
    <xf numFmtId="0" fontId="0" fillId="6" borderId="78" xfId="0" applyFont="1" applyFill="1" applyBorder="1" applyAlignment="1">
      <alignment vertical="center" wrapText="1"/>
    </xf>
    <xf numFmtId="0" fontId="7" fillId="6" borderId="68" xfId="0" applyFont="1" applyFill="1" applyBorder="1" applyAlignment="1">
      <alignment vertical="center" wrapText="1"/>
    </xf>
    <xf numFmtId="0" fontId="4" fillId="6" borderId="87" xfId="0" applyFont="1" applyFill="1" applyBorder="1" applyAlignment="1">
      <alignment vertical="center"/>
    </xf>
    <xf numFmtId="0" fontId="0" fillId="6" borderId="87" xfId="0" applyFont="1" applyFill="1" applyBorder="1" applyAlignment="1">
      <alignment vertical="center"/>
    </xf>
    <xf numFmtId="0" fontId="30" fillId="48" borderId="43" xfId="0" applyFont="1" applyFill="1" applyBorder="1" applyAlignment="1">
      <alignment horizontal="center"/>
    </xf>
    <xf numFmtId="0" fontId="6" fillId="6" borderId="87" xfId="0" applyFont="1" applyFill="1" applyBorder="1" applyAlignment="1">
      <alignment vertical="center"/>
    </xf>
    <xf numFmtId="0" fontId="7" fillId="6" borderId="52" xfId="0" applyFont="1" applyFill="1" applyBorder="1" applyAlignment="1">
      <alignment vertical="center"/>
    </xf>
    <xf numFmtId="0" fontId="41" fillId="50" borderId="22" xfId="0" applyFont="1" applyFill="1" applyBorder="1" applyAlignment="1">
      <alignment horizontal="left" vertical="center" wrapText="1"/>
    </xf>
    <xf numFmtId="0" fontId="41" fillId="6" borderId="22" xfId="0" applyFont="1" applyFill="1" applyBorder="1" applyAlignment="1">
      <alignment horizontal="left" vertical="center" wrapText="1"/>
    </xf>
    <xf numFmtId="0" fontId="26" fillId="6" borderId="22" xfId="0" applyFont="1" applyFill="1" applyBorder="1" applyAlignment="1">
      <alignment horizontal="left" vertical="center" wrapText="1"/>
    </xf>
    <xf numFmtId="0" fontId="41" fillId="6" borderId="26" xfId="0" applyFont="1" applyFill="1" applyBorder="1" applyAlignment="1">
      <alignment horizontal="left" vertical="center" wrapText="1"/>
    </xf>
    <xf numFmtId="0" fontId="27" fillId="50" borderId="52" xfId="0" applyFont="1" applyFill="1" applyBorder="1" applyAlignment="1">
      <alignment vertical="center" wrapText="1"/>
    </xf>
    <xf numFmtId="0" fontId="27" fillId="6" borderId="52" xfId="0" applyFont="1" applyFill="1" applyBorder="1" applyAlignment="1">
      <alignment vertical="center" wrapText="1"/>
    </xf>
    <xf numFmtId="0" fontId="7" fillId="6" borderId="52" xfId="0" applyFont="1" applyFill="1" applyBorder="1" applyAlignment="1">
      <alignment vertical="center" wrapText="1"/>
    </xf>
    <xf numFmtId="0" fontId="0" fillId="48" borderId="55" xfId="0" applyFont="1" applyFill="1" applyBorder="1" applyAlignment="1">
      <alignment wrapText="1"/>
    </xf>
    <xf numFmtId="0" fontId="35" fillId="48" borderId="55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7" fillId="6" borderId="6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7" fillId="6" borderId="20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left" vertical="center"/>
    </xf>
    <xf numFmtId="0" fontId="7" fillId="6" borderId="22" xfId="0" applyFont="1" applyFill="1" applyBorder="1" applyAlignment="1">
      <alignment horizontal="center" vertical="center"/>
    </xf>
    <xf numFmtId="0" fontId="29" fillId="37" borderId="19" xfId="0" applyFont="1" applyFill="1" applyBorder="1" applyAlignment="1">
      <alignment horizontal="center" vertical="center"/>
    </xf>
    <xf numFmtId="0" fontId="29" fillId="37" borderId="21" xfId="0" applyFont="1" applyFill="1" applyBorder="1" applyAlignment="1">
      <alignment horizontal="center" vertical="center"/>
    </xf>
    <xf numFmtId="0" fontId="29" fillId="50" borderId="21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vertical="center" wrapText="1"/>
    </xf>
    <xf numFmtId="0" fontId="31" fillId="37" borderId="19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left" vertical="center" shrinkToFit="1"/>
    </xf>
    <xf numFmtId="0" fontId="32" fillId="47" borderId="19" xfId="0" applyFont="1" applyFill="1" applyBorder="1" applyAlignment="1">
      <alignment horizontal="center" vertical="center"/>
    </xf>
    <xf numFmtId="0" fontId="28" fillId="47" borderId="19" xfId="0" applyFont="1" applyFill="1" applyBorder="1" applyAlignment="1">
      <alignment horizontal="left" vertical="center" shrinkToFit="1"/>
    </xf>
    <xf numFmtId="0" fontId="33" fillId="29" borderId="19" xfId="0" applyFont="1" applyFill="1" applyBorder="1" applyAlignment="1">
      <alignment horizontal="center" vertical="center"/>
    </xf>
    <xf numFmtId="0" fontId="32" fillId="29" borderId="19" xfId="0" applyFont="1" applyFill="1" applyBorder="1" applyAlignment="1">
      <alignment horizontal="center" vertical="center"/>
    </xf>
    <xf numFmtId="0" fontId="34" fillId="29" borderId="19" xfId="0" applyFont="1" applyFill="1" applyBorder="1" applyAlignment="1">
      <alignment horizontal="center" vertical="center"/>
    </xf>
    <xf numFmtId="0" fontId="28" fillId="29" borderId="19" xfId="0" applyFont="1" applyFill="1" applyBorder="1" applyAlignment="1">
      <alignment horizontal="left" vertical="center" shrinkToFit="1"/>
    </xf>
    <xf numFmtId="0" fontId="32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shrinkToFit="1"/>
    </xf>
    <xf numFmtId="0" fontId="33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shrinkToFit="1"/>
    </xf>
    <xf numFmtId="0" fontId="32" fillId="0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3" fillId="0" borderId="19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7" fillId="37" borderId="1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31" fillId="6" borderId="19" xfId="0" applyFont="1" applyFill="1" applyBorder="1" applyAlignment="1">
      <alignment horizontal="center" vertical="center"/>
    </xf>
    <xf numFmtId="0" fontId="28" fillId="6" borderId="19" xfId="0" applyFont="1" applyFill="1" applyBorder="1" applyAlignment="1">
      <alignment horizontal="left" vertical="center" shrinkToFit="1"/>
    </xf>
    <xf numFmtId="0" fontId="28" fillId="37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37" fillId="37" borderId="19" xfId="0" applyFont="1" applyFill="1" applyBorder="1" applyAlignment="1">
      <alignment horizontal="left" vertical="center" shrinkToFit="1"/>
    </xf>
    <xf numFmtId="0" fontId="0" fillId="6" borderId="76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left" vertical="center" shrinkToFit="1"/>
    </xf>
    <xf numFmtId="0" fontId="32" fillId="20" borderId="40" xfId="0" applyFont="1" applyFill="1" applyBorder="1" applyAlignment="1">
      <alignment horizontal="center" vertical="center"/>
    </xf>
    <xf numFmtId="0" fontId="32" fillId="20" borderId="39" xfId="0" applyFont="1" applyFill="1" applyBorder="1" applyAlignment="1">
      <alignment horizontal="center" vertical="center"/>
    </xf>
    <xf numFmtId="0" fontId="4" fillId="20" borderId="59" xfId="0" applyFont="1" applyFill="1" applyBorder="1" applyAlignment="1">
      <alignment horizontal="center" vertical="center"/>
    </xf>
    <xf numFmtId="0" fontId="28" fillId="20" borderId="50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28" fillId="20" borderId="22" xfId="0" applyFont="1" applyFill="1" applyBorder="1" applyAlignment="1">
      <alignment horizontal="center" vertical="center"/>
    </xf>
    <xf numFmtId="0" fontId="6" fillId="20" borderId="25" xfId="0" applyFont="1" applyFill="1" applyBorder="1" applyAlignment="1">
      <alignment horizontal="center" vertical="center"/>
    </xf>
    <xf numFmtId="0" fontId="29" fillId="20" borderId="26" xfId="0" applyFont="1" applyFill="1" applyBorder="1" applyAlignment="1">
      <alignment horizontal="center" vertical="center"/>
    </xf>
    <xf numFmtId="0" fontId="32" fillId="20" borderId="38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7" borderId="87" xfId="0" applyFont="1" applyFill="1" applyBorder="1" applyAlignment="1">
      <alignment horizontal="center" vertical="center"/>
    </xf>
    <xf numFmtId="0" fontId="7" fillId="20" borderId="52" xfId="0" applyFont="1" applyFill="1" applyBorder="1" applyAlignment="1">
      <alignment vertical="center"/>
    </xf>
    <xf numFmtId="0" fontId="6" fillId="20" borderId="52" xfId="0" applyFont="1" applyFill="1" applyBorder="1" applyAlignment="1">
      <alignment horizontal="left" vertical="center"/>
    </xf>
    <xf numFmtId="0" fontId="7" fillId="20" borderId="87" xfId="0" applyFont="1" applyFill="1" applyBorder="1" applyAlignment="1">
      <alignment horizontal="left" vertical="center" shrinkToFit="1"/>
    </xf>
    <xf numFmtId="0" fontId="7" fillId="20" borderId="52" xfId="0" applyFont="1" applyFill="1" applyBorder="1" applyAlignment="1">
      <alignment vertical="center" wrapText="1"/>
    </xf>
    <xf numFmtId="0" fontId="6" fillId="20" borderId="20" xfId="0" applyFont="1" applyFill="1" applyBorder="1" applyAlignment="1">
      <alignment horizontal="center" vertical="center"/>
    </xf>
    <xf numFmtId="0" fontId="6" fillId="20" borderId="19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0" fillId="20" borderId="19" xfId="0" applyFont="1" applyFill="1" applyBorder="1" applyAlignment="1">
      <alignment horizontal="center" vertical="center"/>
    </xf>
    <xf numFmtId="0" fontId="7" fillId="20" borderId="19" xfId="0" applyFont="1" applyFill="1" applyBorder="1" applyAlignment="1">
      <alignment horizontal="center" vertical="center"/>
    </xf>
    <xf numFmtId="0" fontId="33" fillId="47" borderId="79" xfId="0" applyFont="1" applyFill="1" applyBorder="1" applyAlignment="1">
      <alignment horizontal="center" vertical="center"/>
    </xf>
    <xf numFmtId="0" fontId="33" fillId="47" borderId="80" xfId="0" applyFont="1" applyFill="1" applyBorder="1" applyAlignment="1">
      <alignment horizontal="center" vertical="center"/>
    </xf>
    <xf numFmtId="0" fontId="32" fillId="47" borderId="79" xfId="0" applyFont="1" applyFill="1" applyBorder="1" applyAlignment="1">
      <alignment horizontal="center" vertical="center"/>
    </xf>
    <xf numFmtId="0" fontId="32" fillId="47" borderId="81" xfId="0" applyFont="1" applyFill="1" applyBorder="1" applyAlignment="1">
      <alignment horizontal="center" vertical="center"/>
    </xf>
    <xf numFmtId="0" fontId="32" fillId="47" borderId="80" xfId="0" applyFont="1" applyFill="1" applyBorder="1" applyAlignment="1">
      <alignment horizontal="center" vertical="center"/>
    </xf>
    <xf numFmtId="0" fontId="32" fillId="47" borderId="88" xfId="0" applyFont="1" applyFill="1" applyBorder="1" applyAlignment="1">
      <alignment horizontal="center" vertical="center"/>
    </xf>
    <xf numFmtId="0" fontId="32" fillId="47" borderId="84" xfId="0" applyFont="1" applyFill="1" applyBorder="1" applyAlignment="1">
      <alignment horizontal="center" vertical="center"/>
    </xf>
    <xf numFmtId="0" fontId="28" fillId="47" borderId="79" xfId="0" applyFont="1" applyFill="1" applyBorder="1" applyAlignment="1">
      <alignment horizontal="left" vertical="center" shrinkToFit="1"/>
    </xf>
    <xf numFmtId="0" fontId="33" fillId="47" borderId="79" xfId="0" applyFont="1" applyFill="1" applyBorder="1" applyAlignment="1">
      <alignment horizontal="left" vertical="center"/>
    </xf>
    <xf numFmtId="0" fontId="33" fillId="47" borderId="82" xfId="0" applyFont="1" applyFill="1" applyBorder="1" applyAlignment="1">
      <alignment horizontal="center" vertical="center"/>
    </xf>
    <xf numFmtId="0" fontId="32" fillId="47" borderId="82" xfId="0" applyFont="1" applyFill="1" applyBorder="1" applyAlignment="1">
      <alignment horizontal="center" vertical="center"/>
    </xf>
    <xf numFmtId="0" fontId="32" fillId="47" borderId="4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7" fillId="6" borderId="51" xfId="0" applyFont="1" applyFill="1" applyBorder="1" applyAlignment="1">
      <alignment vertical="center" wrapText="1"/>
    </xf>
    <xf numFmtId="0" fontId="0" fillId="51" borderId="20" xfId="0" applyFont="1" applyFill="1" applyBorder="1" applyAlignment="1">
      <alignment horizontal="center" vertical="center"/>
    </xf>
    <xf numFmtId="0" fontId="0" fillId="51" borderId="22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vertical="center" wrapText="1"/>
    </xf>
    <xf numFmtId="0" fontId="0" fillId="6" borderId="55" xfId="0" applyFont="1" applyFill="1" applyBorder="1" applyAlignment="1">
      <alignment vertical="center" wrapText="1"/>
    </xf>
    <xf numFmtId="0" fontId="4" fillId="51" borderId="22" xfId="0" applyFont="1" applyFill="1" applyBorder="1" applyAlignment="1">
      <alignment horizontal="center" vertical="center"/>
    </xf>
    <xf numFmtId="0" fontId="4" fillId="51" borderId="19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/>
    </xf>
    <xf numFmtId="0" fontId="7" fillId="6" borderId="87" xfId="0" applyFont="1" applyFill="1" applyBorder="1" applyAlignment="1">
      <alignment horizontal="left" vertical="center" shrinkToFit="1"/>
    </xf>
    <xf numFmtId="0" fontId="32" fillId="0" borderId="89" xfId="0" applyFont="1" applyFill="1" applyBorder="1" applyAlignment="1">
      <alignment horizontal="center" vertical="center"/>
    </xf>
    <xf numFmtId="0" fontId="4" fillId="51" borderId="90" xfId="0" applyFont="1" applyFill="1" applyBorder="1" applyAlignment="1">
      <alignment vertical="center"/>
    </xf>
    <xf numFmtId="0" fontId="0" fillId="51" borderId="68" xfId="0" applyFont="1" applyFill="1" applyBorder="1" applyAlignment="1">
      <alignment vertical="center"/>
    </xf>
    <xf numFmtId="0" fontId="4" fillId="51" borderId="27" xfId="0" applyFont="1" applyFill="1" applyBorder="1" applyAlignment="1">
      <alignment horizontal="center" vertical="center"/>
    </xf>
    <xf numFmtId="0" fontId="4" fillId="51" borderId="26" xfId="0" applyFont="1" applyFill="1" applyBorder="1" applyAlignment="1">
      <alignment horizontal="center" vertical="center"/>
    </xf>
    <xf numFmtId="0" fontId="4" fillId="51" borderId="2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51" borderId="27" xfId="0" applyFont="1" applyFill="1" applyBorder="1" applyAlignment="1">
      <alignment vertical="center"/>
    </xf>
    <xf numFmtId="0" fontId="3" fillId="51" borderId="26" xfId="0" applyFont="1" applyFill="1" applyBorder="1" applyAlignment="1">
      <alignment vertical="center" wrapText="1"/>
    </xf>
    <xf numFmtId="2" fontId="6" fillId="20" borderId="87" xfId="0" applyNumberFormat="1" applyFont="1" applyFill="1" applyBorder="1" applyAlignment="1">
      <alignment vertical="center"/>
    </xf>
    <xf numFmtId="2" fontId="7" fillId="20" borderId="52" xfId="0" applyNumberFormat="1" applyFont="1" applyFill="1" applyBorder="1" applyAlignment="1">
      <alignment vertical="center"/>
    </xf>
    <xf numFmtId="2" fontId="6" fillId="20" borderId="20" xfId="0" applyNumberFormat="1" applyFont="1" applyFill="1" applyBorder="1" applyAlignment="1">
      <alignment horizontal="center" vertical="center"/>
    </xf>
    <xf numFmtId="2" fontId="6" fillId="20" borderId="22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29" fillId="37" borderId="19" xfId="0" applyNumberFormat="1" applyFont="1" applyFill="1" applyBorder="1" applyAlignment="1">
      <alignment horizontal="center" vertical="center"/>
    </xf>
    <xf numFmtId="2" fontId="29" fillId="37" borderId="21" xfId="0" applyNumberFormat="1" applyFont="1" applyFill="1" applyBorder="1" applyAlignment="1">
      <alignment horizontal="center" vertical="center"/>
    </xf>
    <xf numFmtId="2" fontId="29" fillId="0" borderId="30" xfId="0" applyNumberFormat="1" applyFont="1" applyFill="1" applyBorder="1" applyAlignment="1">
      <alignment horizontal="center" vertical="center"/>
    </xf>
    <xf numFmtId="2" fontId="29" fillId="37" borderId="52" xfId="0" applyNumberFormat="1" applyFont="1" applyFill="1" applyBorder="1" applyAlignment="1">
      <alignment horizontal="center" vertical="center"/>
    </xf>
    <xf numFmtId="2" fontId="29" fillId="20" borderId="20" xfId="0" applyNumberFormat="1" applyFont="1" applyFill="1" applyBorder="1" applyAlignment="1">
      <alignment vertical="center"/>
    </xf>
    <xf numFmtId="2" fontId="26" fillId="20" borderId="22" xfId="0" applyNumberFormat="1" applyFont="1" applyFill="1" applyBorder="1" applyAlignment="1">
      <alignment vertical="center" wrapText="1"/>
    </xf>
    <xf numFmtId="2" fontId="7" fillId="6" borderId="76" xfId="0" applyNumberFormat="1" applyFont="1" applyFill="1" applyBorder="1" applyAlignment="1">
      <alignment vertical="center" wrapText="1"/>
    </xf>
    <xf numFmtId="2" fontId="7" fillId="0" borderId="0" xfId="0" applyNumberFormat="1" applyFont="1" applyAlignment="1">
      <alignment/>
    </xf>
    <xf numFmtId="0" fontId="6" fillId="20" borderId="20" xfId="0" applyNumberFormat="1" applyFont="1" applyFill="1" applyBorder="1" applyAlignment="1">
      <alignment horizontal="center" vertical="center"/>
    </xf>
    <xf numFmtId="0" fontId="6" fillId="20" borderId="19" xfId="0" applyNumberFormat="1" applyFont="1" applyFill="1" applyBorder="1" applyAlignment="1">
      <alignment horizontal="center" vertical="center"/>
    </xf>
    <xf numFmtId="0" fontId="6" fillId="20" borderId="22" xfId="0" applyNumberFormat="1" applyFont="1" applyFill="1" applyBorder="1" applyAlignment="1">
      <alignment horizontal="center" vertical="center"/>
    </xf>
    <xf numFmtId="0" fontId="28" fillId="51" borderId="21" xfId="0" applyFont="1" applyFill="1" applyBorder="1" applyAlignment="1">
      <alignment horizontal="center" vertical="center"/>
    </xf>
    <xf numFmtId="0" fontId="28" fillId="51" borderId="22" xfId="0" applyFont="1" applyFill="1" applyBorder="1" applyAlignment="1">
      <alignment horizontal="center" vertical="center"/>
    </xf>
    <xf numFmtId="0" fontId="3" fillId="6" borderId="76" xfId="0" applyFont="1" applyFill="1" applyBorder="1" applyAlignment="1">
      <alignment vertical="center" wrapText="1"/>
    </xf>
    <xf numFmtId="0" fontId="7" fillId="6" borderId="51" xfId="0" applyFont="1" applyFill="1" applyBorder="1" applyAlignment="1">
      <alignment vertical="center" wrapText="1"/>
    </xf>
    <xf numFmtId="0" fontId="6" fillId="20" borderId="87" xfId="0" applyFont="1" applyFill="1" applyBorder="1" applyAlignment="1">
      <alignment vertical="center"/>
    </xf>
    <xf numFmtId="0" fontId="6" fillId="20" borderId="22" xfId="0" applyFont="1" applyFill="1" applyBorder="1" applyAlignment="1">
      <alignment horizontal="center" vertical="center"/>
    </xf>
    <xf numFmtId="0" fontId="29" fillId="20" borderId="20" xfId="0" applyFont="1" applyFill="1" applyBorder="1" applyAlignment="1">
      <alignment vertical="center"/>
    </xf>
    <xf numFmtId="0" fontId="26" fillId="20" borderId="22" xfId="0" applyFont="1" applyFill="1" applyBorder="1" applyAlignment="1">
      <alignment vertical="center" wrapText="1"/>
    </xf>
    <xf numFmtId="0" fontId="4" fillId="51" borderId="26" xfId="0" applyFont="1" applyFill="1" applyBorder="1" applyAlignment="1" quotePrefix="1">
      <alignment horizontal="center" vertical="center"/>
    </xf>
    <xf numFmtId="0" fontId="33" fillId="51" borderId="72" xfId="0" applyFont="1" applyFill="1" applyBorder="1" applyAlignment="1">
      <alignment horizontal="center" vertical="center"/>
    </xf>
    <xf numFmtId="0" fontId="33" fillId="51" borderId="72" xfId="0" applyFont="1" applyFill="1" applyBorder="1" applyAlignment="1" quotePrefix="1">
      <alignment horizontal="center" vertical="center"/>
    </xf>
    <xf numFmtId="0" fontId="4" fillId="51" borderId="20" xfId="0" applyFont="1" applyFill="1" applyBorder="1" applyAlignment="1">
      <alignment horizontal="center" vertical="center"/>
    </xf>
    <xf numFmtId="0" fontId="27" fillId="50" borderId="22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0" fillId="0" borderId="21" xfId="0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37" borderId="69" xfId="0" applyFont="1" applyFill="1" applyBorder="1" applyAlignment="1">
      <alignment horizontal="left" vertical="center" shrinkToFit="1"/>
    </xf>
    <xf numFmtId="0" fontId="28" fillId="33" borderId="85" xfId="0" applyFont="1" applyFill="1" applyBorder="1" applyAlignment="1">
      <alignment horizontal="left" vertical="center" shrinkToFit="1"/>
    </xf>
    <xf numFmtId="0" fontId="28" fillId="47" borderId="70" xfId="0" applyFont="1" applyFill="1" applyBorder="1" applyAlignment="1">
      <alignment horizontal="left" vertical="center" shrinkToFit="1"/>
    </xf>
    <xf numFmtId="0" fontId="28" fillId="0" borderId="71" xfId="0" applyFont="1" applyFill="1" applyBorder="1" applyAlignment="1">
      <alignment horizontal="left" vertical="center" shrinkToFit="1"/>
    </xf>
    <xf numFmtId="0" fontId="28" fillId="29" borderId="85" xfId="0" applyFont="1" applyFill="1" applyBorder="1" applyAlignment="1">
      <alignment horizontal="left" vertical="center" shrinkToFit="1"/>
    </xf>
    <xf numFmtId="0" fontId="0" fillId="48" borderId="0" xfId="0" applyFont="1" applyFill="1" applyBorder="1" applyAlignment="1">
      <alignment horizontal="left" vertical="center" shrinkToFit="1"/>
    </xf>
    <xf numFmtId="0" fontId="28" fillId="37" borderId="38" xfId="0" applyFont="1" applyFill="1" applyBorder="1" applyAlignment="1">
      <alignment horizontal="left" vertical="center" shrinkToFit="1"/>
    </xf>
    <xf numFmtId="0" fontId="28" fillId="47" borderId="38" xfId="0" applyFont="1" applyFill="1" applyBorder="1" applyAlignment="1">
      <alignment horizontal="left" vertical="center" shrinkToFit="1"/>
    </xf>
    <xf numFmtId="0" fontId="28" fillId="29" borderId="38" xfId="0" applyFont="1" applyFill="1" applyBorder="1" applyAlignment="1">
      <alignment horizontal="left" vertical="center" shrinkToFit="1"/>
    </xf>
    <xf numFmtId="0" fontId="33" fillId="47" borderId="79" xfId="0" applyFont="1" applyFill="1" applyBorder="1" applyAlignment="1">
      <alignment horizontal="left" vertical="center"/>
    </xf>
    <xf numFmtId="0" fontId="33" fillId="47" borderId="82" xfId="0" applyFont="1" applyFill="1" applyBorder="1" applyAlignment="1">
      <alignment horizontal="center" vertical="center"/>
    </xf>
    <xf numFmtId="0" fontId="28" fillId="47" borderId="79" xfId="0" applyFont="1" applyFill="1" applyBorder="1" applyAlignment="1">
      <alignment horizontal="left" vertical="center" shrinkToFit="1"/>
    </xf>
    <xf numFmtId="0" fontId="28" fillId="0" borderId="75" xfId="0" applyFont="1" applyFill="1" applyBorder="1" applyAlignment="1">
      <alignment horizontal="left" vertical="center" shrinkToFit="1"/>
    </xf>
    <xf numFmtId="0" fontId="33" fillId="47" borderId="79" xfId="0" applyFont="1" applyFill="1" applyBorder="1" applyAlignment="1">
      <alignment horizontal="center" vertical="center"/>
    </xf>
    <xf numFmtId="0" fontId="33" fillId="47" borderId="80" xfId="0" applyFont="1" applyFill="1" applyBorder="1" applyAlignment="1">
      <alignment horizontal="center" vertical="center"/>
    </xf>
    <xf numFmtId="0" fontId="32" fillId="47" borderId="8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28" fillId="0" borderId="7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vertical="center"/>
    </xf>
    <xf numFmtId="0" fontId="4" fillId="0" borderId="6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8" fillId="6" borderId="19" xfId="0" applyFont="1" applyFill="1" applyBorder="1" applyAlignment="1">
      <alignment horizontal="left" vertical="center" shrinkToFit="1"/>
    </xf>
    <xf numFmtId="0" fontId="28" fillId="37" borderId="19" xfId="0" applyFont="1" applyFill="1" applyBorder="1" applyAlignment="1">
      <alignment horizontal="left" vertical="center" shrinkToFit="1"/>
    </xf>
    <xf numFmtId="0" fontId="28" fillId="47" borderId="19" xfId="0" applyFont="1" applyFill="1" applyBorder="1" applyAlignment="1">
      <alignment horizontal="left" vertical="center" shrinkToFit="1"/>
    </xf>
    <xf numFmtId="0" fontId="28" fillId="29" borderId="19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32" fillId="0" borderId="19" xfId="0" applyFont="1" applyFill="1" applyBorder="1" applyAlignment="1">
      <alignment vertical="top" wrapText="1"/>
    </xf>
    <xf numFmtId="0" fontId="33" fillId="0" borderId="19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shrinkToFit="1"/>
    </xf>
    <xf numFmtId="0" fontId="28" fillId="37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8" fillId="0" borderId="21" xfId="0" applyFont="1" applyFill="1" applyBorder="1" applyAlignment="1">
      <alignment horizontal="left" vertical="center" shrinkToFit="1"/>
    </xf>
    <xf numFmtId="0" fontId="0" fillId="48" borderId="0" xfId="0" applyFont="1" applyFill="1" applyBorder="1" applyAlignment="1">
      <alignment horizontal="left"/>
    </xf>
    <xf numFmtId="0" fontId="0" fillId="48" borderId="0" xfId="0" applyFont="1" applyFill="1" applyBorder="1" applyAlignment="1">
      <alignment/>
    </xf>
    <xf numFmtId="0" fontId="0" fillId="48" borderId="0" xfId="0" applyFont="1" applyFill="1" applyBorder="1" applyAlignment="1">
      <alignment wrapText="1"/>
    </xf>
    <xf numFmtId="0" fontId="46" fillId="0" borderId="20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4" fillId="5" borderId="45" xfId="83" applyFont="1" applyFill="1" applyBorder="1" applyAlignment="1" applyProtection="1">
      <alignment horizontal="left" vertical="center" wrapText="1"/>
      <protection/>
    </xf>
    <xf numFmtId="0" fontId="4" fillId="5" borderId="21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 wrapText="1"/>
    </xf>
    <xf numFmtId="0" fontId="4" fillId="5" borderId="21" xfId="83" applyFont="1" applyFill="1" applyBorder="1" applyAlignment="1" applyProtection="1">
      <alignment horizontal="left" vertical="center" wrapText="1"/>
      <protection/>
    </xf>
    <xf numFmtId="0" fontId="0" fillId="5" borderId="49" xfId="83" applyFont="1" applyFill="1" applyBorder="1" applyAlignment="1" applyProtection="1">
      <alignment horizontal="left" vertical="center" wrapText="1"/>
      <protection/>
    </xf>
    <xf numFmtId="0" fontId="0" fillId="50" borderId="52" xfId="0" applyFont="1" applyFill="1" applyBorder="1" applyAlignment="1">
      <alignment horizontal="left" vertical="center"/>
    </xf>
    <xf numFmtId="0" fontId="28" fillId="50" borderId="22" xfId="0" applyFont="1" applyFill="1" applyBorder="1" applyAlignment="1">
      <alignment horizontal="left" vertical="center" wrapText="1"/>
    </xf>
    <xf numFmtId="0" fontId="4" fillId="50" borderId="22" xfId="0" applyFont="1" applyFill="1" applyBorder="1" applyAlignment="1">
      <alignment horizontal="left" vertical="center" wrapText="1"/>
    </xf>
    <xf numFmtId="0" fontId="32" fillId="47" borderId="49" xfId="0" applyFont="1" applyFill="1" applyBorder="1" applyAlignment="1">
      <alignment horizontal="center" vertical="center"/>
    </xf>
    <xf numFmtId="0" fontId="0" fillId="51" borderId="68" xfId="0" applyFont="1" applyFill="1" applyBorder="1" applyAlignment="1">
      <alignment vertical="center"/>
    </xf>
    <xf numFmtId="0" fontId="3" fillId="51" borderId="26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horizontal="left" vertical="center" shrinkToFit="1"/>
    </xf>
    <xf numFmtId="0" fontId="0" fillId="50" borderId="19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wrapText="1"/>
    </xf>
    <xf numFmtId="0" fontId="36" fillId="5" borderId="21" xfId="83" applyFont="1" applyFill="1" applyBorder="1" applyAlignment="1" applyProtection="1">
      <alignment vertical="center" wrapText="1"/>
      <protection/>
    </xf>
    <xf numFmtId="0" fontId="1" fillId="5" borderId="21" xfId="83" applyFont="1" applyFill="1" applyBorder="1" applyAlignment="1" applyProtection="1">
      <alignment vertical="center" wrapText="1"/>
      <protection/>
    </xf>
    <xf numFmtId="0" fontId="1" fillId="49" borderId="21" xfId="83" applyFont="1" applyFill="1" applyBorder="1" applyAlignment="1" applyProtection="1">
      <alignment vertical="center" wrapText="1"/>
      <protection/>
    </xf>
    <xf numFmtId="0" fontId="1" fillId="0" borderId="21" xfId="83" applyFont="1" applyFill="1" applyBorder="1" applyAlignment="1" applyProtection="1">
      <alignment vertical="center" wrapText="1"/>
      <protection/>
    </xf>
    <xf numFmtId="0" fontId="1" fillId="0" borderId="63" xfId="83" applyFont="1" applyFill="1" applyBorder="1" applyAlignment="1" applyProtection="1">
      <alignment vertical="center" wrapText="1"/>
      <protection/>
    </xf>
    <xf numFmtId="0" fontId="36" fillId="49" borderId="67" xfId="83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>
      <alignment/>
    </xf>
    <xf numFmtId="0" fontId="4" fillId="0" borderId="4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31" fillId="37" borderId="7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32" fillId="0" borderId="4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center"/>
    </xf>
    <xf numFmtId="0" fontId="31" fillId="37" borderId="6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48" borderId="65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32" fillId="37" borderId="38" xfId="0" applyFont="1" applyFill="1" applyBorder="1" applyAlignment="1">
      <alignment horizontal="center" vertical="center"/>
    </xf>
    <xf numFmtId="0" fontId="32" fillId="37" borderId="41" xfId="0" applyFont="1" applyFill="1" applyBorder="1" applyAlignment="1">
      <alignment horizontal="center" vertical="center"/>
    </xf>
    <xf numFmtId="0" fontId="32" fillId="37" borderId="56" xfId="0" applyFont="1" applyFill="1" applyBorder="1" applyAlignment="1">
      <alignment horizontal="center" vertical="center"/>
    </xf>
    <xf numFmtId="0" fontId="32" fillId="37" borderId="38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shrinkToFit="1"/>
    </xf>
    <xf numFmtId="0" fontId="4" fillId="0" borderId="71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left" vertical="center" wrapText="1"/>
    </xf>
    <xf numFmtId="0" fontId="4" fillId="33" borderId="85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47" xfId="0" applyFont="1" applyFill="1" applyBorder="1" applyAlignment="1">
      <alignment horizontal="center" vertical="center"/>
    </xf>
    <xf numFmtId="0" fontId="4" fillId="37" borderId="59" xfId="0" applyFont="1" applyFill="1" applyBorder="1" applyAlignment="1">
      <alignment horizontal="center" vertical="center"/>
    </xf>
    <xf numFmtId="0" fontId="4" fillId="37" borderId="50" xfId="0" applyFont="1" applyFill="1" applyBorder="1" applyAlignment="1">
      <alignment horizontal="center" vertical="center"/>
    </xf>
    <xf numFmtId="0" fontId="4" fillId="37" borderId="5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vertical="center" wrapText="1"/>
    </xf>
    <xf numFmtId="0" fontId="32" fillId="0" borderId="56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horizontal="center" vertical="center"/>
    </xf>
    <xf numFmtId="0" fontId="33" fillId="0" borderId="39" xfId="0" applyFont="1" applyFill="1" applyBorder="1" applyAlignment="1" quotePrefix="1">
      <alignment horizontal="center" vertical="center"/>
    </xf>
    <xf numFmtId="0" fontId="4" fillId="37" borderId="5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21" xfId="84" applyFill="1" applyBorder="1" applyAlignment="1" applyProtection="1">
      <alignment vertical="center"/>
      <protection/>
    </xf>
    <xf numFmtId="0" fontId="5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28" fillId="0" borderId="6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3" fillId="6" borderId="38" xfId="0" applyFont="1" applyFill="1" applyBorder="1" applyAlignment="1">
      <alignment horizontal="left" vertical="center"/>
    </xf>
    <xf numFmtId="0" fontId="33" fillId="6" borderId="41" xfId="0" applyFont="1" applyFill="1" applyBorder="1" applyAlignment="1">
      <alignment horizontal="center" vertical="center"/>
    </xf>
    <xf numFmtId="0" fontId="32" fillId="6" borderId="38" xfId="0" applyFont="1" applyFill="1" applyBorder="1" applyAlignment="1">
      <alignment horizontal="center" vertical="center"/>
    </xf>
    <xf numFmtId="0" fontId="32" fillId="6" borderId="40" xfId="0" applyFont="1" applyFill="1" applyBorder="1" applyAlignment="1">
      <alignment horizontal="center" vertical="center"/>
    </xf>
    <xf numFmtId="0" fontId="32" fillId="6" borderId="41" xfId="0" applyFont="1" applyFill="1" applyBorder="1" applyAlignment="1">
      <alignment horizontal="center" vertical="center"/>
    </xf>
    <xf numFmtId="0" fontId="32" fillId="6" borderId="43" xfId="0" applyFont="1" applyFill="1" applyBorder="1" applyAlignment="1">
      <alignment horizontal="center" vertical="center"/>
    </xf>
    <xf numFmtId="0" fontId="28" fillId="6" borderId="38" xfId="0" applyFont="1" applyFill="1" applyBorder="1" applyAlignment="1">
      <alignment horizontal="left" vertical="center" shrinkToFit="1"/>
    </xf>
    <xf numFmtId="0" fontId="37" fillId="6" borderId="41" xfId="0" applyFont="1" applyFill="1" applyBorder="1" applyAlignment="1">
      <alignment horizontal="left" vertical="center" wrapText="1"/>
    </xf>
    <xf numFmtId="0" fontId="33" fillId="6" borderId="79" xfId="0" applyFont="1" applyFill="1" applyBorder="1" applyAlignment="1">
      <alignment horizontal="left" vertical="center"/>
    </xf>
    <xf numFmtId="0" fontId="33" fillId="6" borderId="82" xfId="0" applyFont="1" applyFill="1" applyBorder="1" applyAlignment="1">
      <alignment horizontal="center" vertical="center"/>
    </xf>
    <xf numFmtId="0" fontId="32" fillId="6" borderId="79" xfId="0" applyFont="1" applyFill="1" applyBorder="1" applyAlignment="1">
      <alignment horizontal="center" vertical="center"/>
    </xf>
    <xf numFmtId="0" fontId="32" fillId="6" borderId="81" xfId="0" applyFont="1" applyFill="1" applyBorder="1" applyAlignment="1">
      <alignment horizontal="center" vertical="center"/>
    </xf>
    <xf numFmtId="0" fontId="32" fillId="6" borderId="82" xfId="0" applyFont="1" applyFill="1" applyBorder="1" applyAlignment="1">
      <alignment horizontal="center" vertical="center"/>
    </xf>
    <xf numFmtId="0" fontId="32" fillId="6" borderId="84" xfId="0" applyFont="1" applyFill="1" applyBorder="1" applyAlignment="1">
      <alignment horizontal="center" vertical="center"/>
    </xf>
    <xf numFmtId="0" fontId="28" fillId="6" borderId="79" xfId="0" applyFont="1" applyFill="1" applyBorder="1" applyAlignment="1">
      <alignment horizontal="left" vertical="center" shrinkToFit="1"/>
    </xf>
    <xf numFmtId="0" fontId="37" fillId="6" borderId="82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37" fillId="43" borderId="38" xfId="0" applyFont="1" applyFill="1" applyBorder="1" applyAlignment="1">
      <alignment horizontal="center" vertical="center"/>
    </xf>
    <xf numFmtId="0" fontId="37" fillId="43" borderId="39" xfId="0" applyFont="1" applyFill="1" applyBorder="1" applyAlignment="1">
      <alignment horizontal="center" vertical="center"/>
    </xf>
    <xf numFmtId="0" fontId="37" fillId="43" borderId="79" xfId="0" applyFont="1" applyFill="1" applyBorder="1" applyAlignment="1">
      <alignment horizontal="center" vertical="center"/>
    </xf>
    <xf numFmtId="0" fontId="37" fillId="43" borderId="81" xfId="0" applyFont="1" applyFill="1" applyBorder="1" applyAlignment="1">
      <alignment horizontal="center" vertical="center"/>
    </xf>
    <xf numFmtId="0" fontId="37" fillId="43" borderId="82" xfId="0" applyFont="1" applyFill="1" applyBorder="1" applyAlignment="1">
      <alignment horizontal="center" vertical="center"/>
    </xf>
    <xf numFmtId="0" fontId="37" fillId="43" borderId="40" xfId="0" applyFont="1" applyFill="1" applyBorder="1" applyAlignment="1">
      <alignment horizontal="center" vertical="center"/>
    </xf>
    <xf numFmtId="0" fontId="37" fillId="43" borderId="41" xfId="0" applyFont="1" applyFill="1" applyBorder="1" applyAlignment="1">
      <alignment horizontal="center" vertical="center"/>
    </xf>
    <xf numFmtId="0" fontId="37" fillId="43" borderId="42" xfId="0" applyFont="1" applyFill="1" applyBorder="1" applyAlignment="1">
      <alignment horizontal="center" vertical="center"/>
    </xf>
    <xf numFmtId="0" fontId="37" fillId="43" borderId="43" xfId="0" applyFont="1" applyFill="1" applyBorder="1" applyAlignment="1">
      <alignment horizontal="center" vertical="center"/>
    </xf>
    <xf numFmtId="0" fontId="37" fillId="43" borderId="70" xfId="0" applyFont="1" applyFill="1" applyBorder="1" applyAlignment="1">
      <alignment horizontal="left" vertical="center" shrinkToFit="1"/>
    </xf>
    <xf numFmtId="0" fontId="37" fillId="43" borderId="41" xfId="0" applyFont="1" applyFill="1" applyBorder="1" applyAlignment="1">
      <alignment horizontal="left" vertical="center" wrapText="1"/>
    </xf>
    <xf numFmtId="0" fontId="43" fillId="6" borderId="79" xfId="0" applyFont="1" applyFill="1" applyBorder="1" applyAlignment="1">
      <alignment horizontal="center" vertical="center"/>
    </xf>
    <xf numFmtId="0" fontId="43" fillId="6" borderId="80" xfId="0" applyFont="1" applyFill="1" applyBorder="1" applyAlignment="1">
      <alignment horizontal="center" vertical="center"/>
    </xf>
    <xf numFmtId="0" fontId="37" fillId="6" borderId="79" xfId="0" applyFont="1" applyFill="1" applyBorder="1" applyAlignment="1">
      <alignment horizontal="center" vertical="center"/>
    </xf>
    <xf numFmtId="0" fontId="37" fillId="6" borderId="81" xfId="0" applyFont="1" applyFill="1" applyBorder="1" applyAlignment="1">
      <alignment horizontal="center" vertical="center"/>
    </xf>
    <xf numFmtId="0" fontId="37" fillId="6" borderId="80" xfId="0" applyFont="1" applyFill="1" applyBorder="1" applyAlignment="1">
      <alignment horizontal="center" vertical="center"/>
    </xf>
    <xf numFmtId="0" fontId="37" fillId="6" borderId="82" xfId="0" applyFont="1" applyFill="1" applyBorder="1" applyAlignment="1">
      <alignment horizontal="center" vertical="center"/>
    </xf>
    <xf numFmtId="0" fontId="37" fillId="6" borderId="84" xfId="0" applyFont="1" applyFill="1" applyBorder="1" applyAlignment="1">
      <alignment horizontal="center" vertical="center"/>
    </xf>
    <xf numFmtId="0" fontId="0" fillId="0" borderId="59" xfId="0" applyFill="1" applyBorder="1" applyAlignment="1">
      <alignment/>
    </xf>
    <xf numFmtId="0" fontId="0" fillId="0" borderId="50" xfId="0" applyFill="1" applyBorder="1" applyAlignment="1">
      <alignment wrapText="1"/>
    </xf>
    <xf numFmtId="0" fontId="43" fillId="6" borderId="38" xfId="0" applyFont="1" applyFill="1" applyBorder="1" applyAlignment="1">
      <alignment horizontal="left" vertical="center" shrinkToFit="1"/>
    </xf>
    <xf numFmtId="0" fontId="43" fillId="6" borderId="41" xfId="0" applyFont="1" applyFill="1" applyBorder="1" applyAlignment="1">
      <alignment horizontal="left" vertical="center" wrapText="1"/>
    </xf>
    <xf numFmtId="0" fontId="3" fillId="43" borderId="29" xfId="0" applyFont="1" applyFill="1" applyBorder="1" applyAlignment="1">
      <alignment horizontal="center" vertical="center"/>
    </xf>
    <xf numFmtId="0" fontId="28" fillId="37" borderId="90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left" vertical="center" shrinkToFit="1"/>
    </xf>
    <xf numFmtId="0" fontId="28" fillId="0" borderId="69" xfId="0" applyFont="1" applyFill="1" applyBorder="1" applyAlignment="1">
      <alignment horizontal="left" vertical="center" shrinkToFit="1"/>
    </xf>
    <xf numFmtId="0" fontId="28" fillId="0" borderId="82" xfId="0" applyFont="1" applyFill="1" applyBorder="1" applyAlignment="1">
      <alignment horizontal="left" vertical="center" wrapText="1"/>
    </xf>
    <xf numFmtId="0" fontId="32" fillId="0" borderId="37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vertical="center" wrapText="1"/>
    </xf>
    <xf numFmtId="0" fontId="50" fillId="48" borderId="0" xfId="0" applyFont="1" applyFill="1" applyBorder="1" applyAlignment="1">
      <alignment/>
    </xf>
    <xf numFmtId="0" fontId="50" fillId="48" borderId="0" xfId="0" applyFont="1" applyFill="1" applyBorder="1" applyAlignment="1">
      <alignment horizontal="left"/>
    </xf>
    <xf numFmtId="0" fontId="3" fillId="37" borderId="19" xfId="0" applyFont="1" applyFill="1" applyBorder="1" applyAlignment="1">
      <alignment horizontal="center" vertical="center"/>
    </xf>
    <xf numFmtId="0" fontId="28" fillId="37" borderId="67" xfId="0" applyFont="1" applyFill="1" applyBorder="1" applyAlignment="1" quotePrefix="1">
      <alignment horizontal="center" vertical="center"/>
    </xf>
    <xf numFmtId="0" fontId="28" fillId="37" borderId="26" xfId="0" applyFont="1" applyFill="1" applyBorder="1" applyAlignment="1" quotePrefix="1">
      <alignment horizontal="center" vertical="center"/>
    </xf>
    <xf numFmtId="0" fontId="28" fillId="37" borderId="25" xfId="0" applyFont="1" applyFill="1" applyBorder="1" applyAlignment="1" quotePrefix="1">
      <alignment horizontal="center" vertical="center"/>
    </xf>
    <xf numFmtId="0" fontId="28" fillId="37" borderId="91" xfId="0" applyFont="1" applyFill="1" applyBorder="1" applyAlignment="1">
      <alignment horizontal="center" vertical="center"/>
    </xf>
    <xf numFmtId="0" fontId="28" fillId="37" borderId="8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vertical="center" wrapText="1"/>
    </xf>
    <xf numFmtId="0" fontId="1" fillId="0" borderId="45" xfId="84" applyFill="1" applyBorder="1" applyAlignment="1" applyProtection="1">
      <alignment horizontal="left" vertical="center" wrapText="1"/>
      <protection/>
    </xf>
    <xf numFmtId="0" fontId="1" fillId="0" borderId="21" xfId="84" applyFill="1" applyBorder="1" applyAlignment="1" applyProtection="1">
      <alignment horizontal="left" vertical="center"/>
      <protection/>
    </xf>
    <xf numFmtId="0" fontId="1" fillId="0" borderId="21" xfId="84" applyFont="1" applyFill="1" applyBorder="1" applyAlignment="1" applyProtection="1">
      <alignment horizontal="left" vertical="center" wrapText="1"/>
      <protection/>
    </xf>
    <xf numFmtId="0" fontId="53" fillId="0" borderId="21" xfId="84" applyFont="1" applyFill="1" applyBorder="1" applyAlignment="1" applyProtection="1">
      <alignment horizontal="left" vertical="center" wrapText="1"/>
      <protection/>
    </xf>
    <xf numFmtId="0" fontId="1" fillId="0" borderId="21" xfId="84" applyFill="1" applyBorder="1" applyAlignment="1" applyProtection="1">
      <alignment horizontal="left" vertical="center" wrapText="1"/>
      <protection/>
    </xf>
    <xf numFmtId="0" fontId="1" fillId="0" borderId="21" xfId="84" applyFont="1" applyFill="1" applyBorder="1" applyAlignment="1" applyProtection="1">
      <alignment horizontal="left" vertical="center"/>
      <protection/>
    </xf>
    <xf numFmtId="0" fontId="53" fillId="0" borderId="21" xfId="84" applyFont="1" applyFill="1" applyBorder="1" applyAlignment="1" applyProtection="1">
      <alignment horizontal="left" vertical="center"/>
      <protection/>
    </xf>
    <xf numFmtId="0" fontId="1" fillId="0" borderId="47" xfId="84" applyFill="1" applyBorder="1" applyAlignment="1" applyProtection="1">
      <alignment horizontal="left" vertical="center" wrapText="1"/>
      <protection/>
    </xf>
    <xf numFmtId="0" fontId="1" fillId="0" borderId="22" xfId="84" applyFill="1" applyBorder="1" applyAlignment="1" applyProtection="1">
      <alignment horizontal="left" vertical="center"/>
      <protection/>
    </xf>
    <xf numFmtId="0" fontId="53" fillId="0" borderId="22" xfId="84" applyFont="1" applyFill="1" applyBorder="1" applyAlignment="1" applyProtection="1">
      <alignment horizontal="left" vertical="center"/>
      <protection/>
    </xf>
    <xf numFmtId="0" fontId="1" fillId="0" borderId="22" xfId="84" applyFont="1" applyFill="1" applyBorder="1" applyAlignment="1" applyProtection="1">
      <alignment horizontal="left" vertical="center"/>
      <protection/>
    </xf>
    <xf numFmtId="0" fontId="1" fillId="0" borderId="26" xfId="84" applyFill="1" applyBorder="1" applyAlignment="1" applyProtection="1">
      <alignment horizontal="left" vertical="center"/>
      <protection/>
    </xf>
    <xf numFmtId="0" fontId="1" fillId="0" borderId="58" xfId="84" applyFill="1" applyBorder="1" applyAlignment="1" applyProtection="1">
      <alignment vertical="center"/>
      <protection/>
    </xf>
    <xf numFmtId="0" fontId="1" fillId="0" borderId="21" xfId="84" applyFont="1" applyFill="1" applyBorder="1" applyAlignment="1" applyProtection="1">
      <alignment vertical="center"/>
      <protection/>
    </xf>
    <xf numFmtId="0" fontId="1" fillId="0" borderId="47" xfId="84" applyFill="1" applyBorder="1" applyAlignment="1" applyProtection="1">
      <alignment horizontal="left" vertical="center"/>
      <protection/>
    </xf>
    <xf numFmtId="0" fontId="1" fillId="0" borderId="47" xfId="84" applyFont="1" applyFill="1" applyBorder="1" applyAlignment="1" applyProtection="1">
      <alignment horizontal="left" vertical="center"/>
      <protection/>
    </xf>
    <xf numFmtId="0" fontId="1" fillId="0" borderId="26" xfId="84" applyFill="1" applyBorder="1" applyAlignment="1" applyProtection="1">
      <alignment vertical="center"/>
      <protection/>
    </xf>
    <xf numFmtId="0" fontId="37" fillId="6" borderId="83" xfId="0" applyFont="1" applyFill="1" applyBorder="1" applyAlignment="1">
      <alignment horizontal="center" vertical="center"/>
    </xf>
    <xf numFmtId="0" fontId="54" fillId="0" borderId="79" xfId="0" applyFont="1" applyFill="1" applyBorder="1" applyAlignment="1">
      <alignment/>
    </xf>
    <xf numFmtId="0" fontId="54" fillId="0" borderId="82" xfId="0" applyFont="1" applyFill="1" applyBorder="1" applyAlignment="1">
      <alignment/>
    </xf>
    <xf numFmtId="0" fontId="54" fillId="0" borderId="81" xfId="0" applyFont="1" applyFill="1" applyBorder="1" applyAlignment="1">
      <alignment/>
    </xf>
    <xf numFmtId="0" fontId="54" fillId="0" borderId="83" xfId="0" applyFont="1" applyFill="1" applyBorder="1" applyAlignment="1">
      <alignment/>
    </xf>
    <xf numFmtId="0" fontId="54" fillId="0" borderId="38" xfId="0" applyFont="1" applyFill="1" applyBorder="1" applyAlignment="1">
      <alignment horizontal="center"/>
    </xf>
    <xf numFmtId="0" fontId="54" fillId="0" borderId="41" xfId="0" applyFont="1" applyFill="1" applyBorder="1" applyAlignment="1">
      <alignment horizontal="center"/>
    </xf>
    <xf numFmtId="0" fontId="54" fillId="0" borderId="38" xfId="0" applyFont="1" applyFill="1" applyBorder="1" applyAlignment="1">
      <alignment horizontal="center" wrapText="1"/>
    </xf>
    <xf numFmtId="0" fontId="54" fillId="0" borderId="40" xfId="0" applyFont="1" applyFill="1" applyBorder="1" applyAlignment="1">
      <alignment horizontal="center" wrapText="1"/>
    </xf>
    <xf numFmtId="0" fontId="54" fillId="0" borderId="41" xfId="0" applyFont="1" applyFill="1" applyBorder="1" applyAlignment="1">
      <alignment horizontal="center" wrapText="1"/>
    </xf>
    <xf numFmtId="0" fontId="54" fillId="0" borderId="44" xfId="0" applyFont="1" applyFill="1" applyBorder="1" applyAlignment="1">
      <alignment/>
    </xf>
    <xf numFmtId="0" fontId="54" fillId="0" borderId="47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0" fontId="49" fillId="0" borderId="22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0" fontId="54" fillId="0" borderId="21" xfId="0" applyFont="1" applyFill="1" applyBorder="1" applyAlignment="1">
      <alignment/>
    </xf>
    <xf numFmtId="0" fontId="54" fillId="52" borderId="22" xfId="0" applyFont="1" applyFill="1" applyBorder="1" applyAlignment="1">
      <alignment/>
    </xf>
    <xf numFmtId="0" fontId="5" fillId="52" borderId="22" xfId="0" applyFont="1" applyFill="1" applyBorder="1" applyAlignment="1">
      <alignment/>
    </xf>
    <xf numFmtId="0" fontId="54" fillId="52" borderId="22" xfId="0" applyFont="1" applyFill="1" applyBorder="1" applyAlignment="1">
      <alignment wrapText="1"/>
    </xf>
    <xf numFmtId="0" fontId="54" fillId="16" borderId="20" xfId="0" applyFont="1" applyFill="1" applyBorder="1" applyAlignment="1">
      <alignment/>
    </xf>
    <xf numFmtId="0" fontId="54" fillId="16" borderId="22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/>
    </xf>
    <xf numFmtId="0" fontId="54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49" fillId="0" borderId="24" xfId="0" applyFont="1" applyFill="1" applyBorder="1" applyAlignment="1">
      <alignment vertical="center"/>
    </xf>
    <xf numFmtId="0" fontId="54" fillId="0" borderId="73" xfId="0" applyFont="1" applyFill="1" applyBorder="1" applyAlignment="1">
      <alignment/>
    </xf>
    <xf numFmtId="0" fontId="54" fillId="0" borderId="74" xfId="0" applyFont="1" applyFill="1" applyBorder="1" applyAlignment="1">
      <alignment/>
    </xf>
    <xf numFmtId="0" fontId="54" fillId="0" borderId="76" xfId="0" applyFont="1" applyFill="1" applyBorder="1" applyAlignment="1">
      <alignment/>
    </xf>
    <xf numFmtId="0" fontId="54" fillId="0" borderId="46" xfId="0" applyFont="1" applyFill="1" applyBorder="1" applyAlignment="1">
      <alignment/>
    </xf>
    <xf numFmtId="0" fontId="54" fillId="0" borderId="27" xfId="0" applyFont="1" applyFill="1" applyBorder="1" applyAlignment="1">
      <alignment/>
    </xf>
    <xf numFmtId="0" fontId="54" fillId="0" borderId="25" xfId="0" applyFont="1" applyFill="1" applyBorder="1" applyAlignment="1">
      <alignment/>
    </xf>
    <xf numFmtId="0" fontId="54" fillId="0" borderId="26" xfId="0" applyFont="1" applyFill="1" applyBorder="1" applyAlignment="1">
      <alignment/>
    </xf>
    <xf numFmtId="0" fontId="54" fillId="0" borderId="4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4" fillId="0" borderId="67" xfId="0" applyFont="1" applyFill="1" applyBorder="1" applyAlignment="1">
      <alignment/>
    </xf>
    <xf numFmtId="0" fontId="54" fillId="0" borderId="53" xfId="0" applyFont="1" applyFill="1" applyBorder="1" applyAlignment="1">
      <alignment/>
    </xf>
    <xf numFmtId="0" fontId="54" fillId="0" borderId="28" xfId="0" applyFont="1" applyFill="1" applyBorder="1" applyAlignment="1">
      <alignment/>
    </xf>
    <xf numFmtId="0" fontId="54" fillId="52" borderId="24" xfId="0" applyFont="1" applyFill="1" applyBorder="1" applyAlignment="1">
      <alignment/>
    </xf>
    <xf numFmtId="0" fontId="5" fillId="52" borderId="24" xfId="0" applyFont="1" applyFill="1" applyBorder="1" applyAlignment="1">
      <alignment/>
    </xf>
    <xf numFmtId="0" fontId="54" fillId="52" borderId="24" xfId="0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37" borderId="54" xfId="0" applyFont="1" applyFill="1" applyBorder="1" applyAlignment="1">
      <alignment vertical="center" wrapText="1"/>
    </xf>
    <xf numFmtId="0" fontId="0" fillId="37" borderId="22" xfId="0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49" fontId="55" fillId="37" borderId="19" xfId="0" applyNumberFormat="1" applyFont="1" applyFill="1" applyBorder="1" applyAlignment="1">
      <alignment horizontal="center" vertical="center"/>
    </xf>
    <xf numFmtId="49" fontId="55" fillId="37" borderId="22" xfId="0" applyNumberFormat="1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vertical="center" wrapText="1"/>
    </xf>
    <xf numFmtId="0" fontId="54" fillId="37" borderId="22" xfId="0" applyFont="1" applyFill="1" applyBorder="1" applyAlignment="1">
      <alignment vertical="center"/>
    </xf>
    <xf numFmtId="0" fontId="46" fillId="0" borderId="22" xfId="0" applyFont="1" applyFill="1" applyBorder="1" applyAlignment="1">
      <alignment horizontal="center" vertical="center"/>
    </xf>
    <xf numFmtId="0" fontId="55" fillId="37" borderId="22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55" fillId="37" borderId="21" xfId="0" applyFont="1" applyFill="1" applyBorder="1" applyAlignment="1">
      <alignment horizontal="center" vertical="center"/>
    </xf>
    <xf numFmtId="0" fontId="55" fillId="37" borderId="19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49" fontId="55" fillId="37" borderId="52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left" vertical="center" wrapText="1"/>
    </xf>
    <xf numFmtId="0" fontId="46" fillId="48" borderId="22" xfId="0" applyFont="1" applyFill="1" applyBorder="1" applyAlignment="1">
      <alignment horizontal="left" vertical="center"/>
    </xf>
    <xf numFmtId="0" fontId="46" fillId="48" borderId="24" xfId="0" applyFont="1" applyFill="1" applyBorder="1" applyAlignment="1">
      <alignment horizontal="left" vertical="center"/>
    </xf>
    <xf numFmtId="0" fontId="46" fillId="48" borderId="19" xfId="0" applyFont="1" applyFill="1" applyBorder="1" applyAlignment="1">
      <alignment horizontal="left" vertical="center"/>
    </xf>
    <xf numFmtId="0" fontId="54" fillId="37" borderId="20" xfId="0" applyFont="1" applyFill="1" applyBorder="1" applyAlignment="1">
      <alignment/>
    </xf>
    <xf numFmtId="0" fontId="54" fillId="37" borderId="22" xfId="0" applyFont="1" applyFill="1" applyBorder="1" applyAlignment="1">
      <alignment/>
    </xf>
    <xf numFmtId="0" fontId="54" fillId="37" borderId="20" xfId="0" applyFont="1" applyFill="1" applyBorder="1" applyAlignment="1">
      <alignment horizontal="center" vertical="center"/>
    </xf>
    <xf numFmtId="0" fontId="54" fillId="37" borderId="22" xfId="0" applyFont="1" applyFill="1" applyBorder="1" applyAlignment="1">
      <alignment horizontal="center" vertical="center"/>
    </xf>
    <xf numFmtId="0" fontId="1" fillId="0" borderId="21" xfId="84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>
      <alignment vertical="center"/>
    </xf>
    <xf numFmtId="0" fontId="0" fillId="37" borderId="20" xfId="0" applyFont="1" applyFill="1" applyBorder="1" applyAlignment="1">
      <alignment horizontal="left" vertical="center"/>
    </xf>
    <xf numFmtId="0" fontId="1" fillId="37" borderId="22" xfId="84" applyFont="1" applyFill="1" applyBorder="1" applyAlignment="1" applyProtection="1">
      <alignment horizontal="left" vertical="center" wrapText="1"/>
      <protection/>
    </xf>
    <xf numFmtId="0" fontId="4" fillId="37" borderId="20" xfId="0" applyFont="1" applyFill="1" applyBorder="1" applyAlignment="1">
      <alignment horizontal="left" vertical="center"/>
    </xf>
    <xf numFmtId="0" fontId="1" fillId="37" borderId="22" xfId="84" applyFont="1" applyFill="1" applyBorder="1" applyAlignment="1" applyProtection="1">
      <alignment horizontal="left" vertical="center"/>
      <protection/>
    </xf>
    <xf numFmtId="0" fontId="46" fillId="37" borderId="20" xfId="0" applyFont="1" applyFill="1" applyBorder="1" applyAlignment="1">
      <alignment horizontal="left" vertical="center"/>
    </xf>
    <xf numFmtId="0" fontId="53" fillId="37" borderId="22" xfId="84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>
      <alignment horizontal="left" vertical="center" shrinkToFit="1"/>
    </xf>
    <xf numFmtId="0" fontId="46" fillId="48" borderId="87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vertical="center"/>
    </xf>
    <xf numFmtId="0" fontId="1" fillId="0" borderId="64" xfId="84" applyFill="1" applyBorder="1" applyAlignment="1" applyProtection="1">
      <alignment horizontal="left" vertical="center"/>
      <protection/>
    </xf>
    <xf numFmtId="0" fontId="4" fillId="0" borderId="7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shrinkToFit="1"/>
    </xf>
    <xf numFmtId="0" fontId="4" fillId="0" borderId="64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vertical="center"/>
    </xf>
    <xf numFmtId="0" fontId="1" fillId="0" borderId="56" xfId="84" applyFill="1" applyBorder="1" applyAlignment="1" applyProtection="1">
      <alignment horizontal="left" vertical="center"/>
      <protection/>
    </xf>
    <xf numFmtId="0" fontId="4" fillId="0" borderId="56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vertical="center" wrapText="1"/>
    </xf>
    <xf numFmtId="0" fontId="33" fillId="6" borderId="32" xfId="0" applyFont="1" applyFill="1" applyBorder="1" applyAlignment="1">
      <alignment horizontal="center" vertical="center"/>
    </xf>
    <xf numFmtId="0" fontId="33" fillId="6" borderId="33" xfId="0" applyFont="1" applyFill="1" applyBorder="1" applyAlignment="1">
      <alignment horizontal="center" vertical="center"/>
    </xf>
    <xf numFmtId="0" fontId="32" fillId="6" borderId="32" xfId="0" applyFont="1" applyFill="1" applyBorder="1" applyAlignment="1">
      <alignment horizontal="center" vertical="center"/>
    </xf>
    <xf numFmtId="0" fontId="32" fillId="6" borderId="34" xfId="0" applyFont="1" applyFill="1" applyBorder="1" applyAlignment="1">
      <alignment horizontal="center" vertical="center"/>
    </xf>
    <xf numFmtId="0" fontId="32" fillId="6" borderId="86" xfId="0" applyFont="1" applyFill="1" applyBorder="1" applyAlignment="1">
      <alignment horizontal="center" vertical="center"/>
    </xf>
    <xf numFmtId="0" fontId="32" fillId="6" borderId="36" xfId="0" applyFont="1" applyFill="1" applyBorder="1" applyAlignment="1">
      <alignment horizontal="center" vertical="center"/>
    </xf>
    <xf numFmtId="0" fontId="28" fillId="6" borderId="32" xfId="0" applyFont="1" applyFill="1" applyBorder="1" applyAlignment="1">
      <alignment horizontal="left" vertical="center" shrinkToFit="1"/>
    </xf>
    <xf numFmtId="0" fontId="32" fillId="6" borderId="37" xfId="0" applyFont="1" applyFill="1" applyBorder="1" applyAlignment="1">
      <alignment horizontal="left" vertical="center" wrapText="1"/>
    </xf>
    <xf numFmtId="0" fontId="32" fillId="48" borderId="92" xfId="0" applyFont="1" applyFill="1" applyBorder="1" applyAlignment="1">
      <alignment horizontal="left" vertical="center" wrapText="1"/>
    </xf>
    <xf numFmtId="0" fontId="0" fillId="48" borderId="56" xfId="0" applyFill="1" applyBorder="1" applyAlignment="1">
      <alignment/>
    </xf>
    <xf numFmtId="0" fontId="33" fillId="48" borderId="56" xfId="0" applyFont="1" applyFill="1" applyBorder="1" applyAlignment="1">
      <alignment horizontal="center" vertical="center"/>
    </xf>
    <xf numFmtId="0" fontId="32" fillId="48" borderId="56" xfId="0" applyFont="1" applyFill="1" applyBorder="1" applyAlignment="1">
      <alignment horizontal="center" vertical="center"/>
    </xf>
    <xf numFmtId="0" fontId="34" fillId="48" borderId="5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37" borderId="2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1" xfId="84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1" fillId="0" borderId="22" xfId="84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>
      <alignment vertical="center"/>
    </xf>
    <xf numFmtId="0" fontId="0" fillId="0" borderId="92" xfId="0" applyBorder="1" applyAlignment="1">
      <alignment/>
    </xf>
    <xf numFmtId="0" fontId="0" fillId="0" borderId="42" xfId="0" applyFont="1" applyBorder="1" applyAlignment="1">
      <alignment/>
    </xf>
    <xf numFmtId="0" fontId="0" fillId="0" borderId="25" xfId="0" applyBorder="1" applyAlignment="1">
      <alignment/>
    </xf>
    <xf numFmtId="0" fontId="3" fillId="37" borderId="1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2" fillId="43" borderId="38" xfId="0" applyFont="1" applyFill="1" applyBorder="1" applyAlignment="1">
      <alignment horizontal="center" vertical="center"/>
    </xf>
    <xf numFmtId="0" fontId="32" fillId="43" borderId="39" xfId="0" applyFont="1" applyFill="1" applyBorder="1" applyAlignment="1">
      <alignment horizontal="center" vertical="center"/>
    </xf>
    <xf numFmtId="0" fontId="32" fillId="43" borderId="40" xfId="0" applyFont="1" applyFill="1" applyBorder="1" applyAlignment="1">
      <alignment horizontal="center" vertical="center"/>
    </xf>
    <xf numFmtId="0" fontId="32" fillId="43" borderId="41" xfId="0" applyFont="1" applyFill="1" applyBorder="1" applyAlignment="1">
      <alignment horizontal="center" vertical="center"/>
    </xf>
    <xf numFmtId="0" fontId="32" fillId="43" borderId="42" xfId="0" applyFont="1" applyFill="1" applyBorder="1" applyAlignment="1">
      <alignment horizontal="center" vertical="center"/>
    </xf>
    <xf numFmtId="0" fontId="32" fillId="43" borderId="43" xfId="0" applyFont="1" applyFill="1" applyBorder="1" applyAlignment="1">
      <alignment horizontal="center" vertical="center"/>
    </xf>
    <xf numFmtId="0" fontId="28" fillId="43" borderId="38" xfId="0" applyFont="1" applyFill="1" applyBorder="1" applyAlignment="1">
      <alignment horizontal="left" vertical="center" wrapText="1"/>
    </xf>
    <xf numFmtId="0" fontId="28" fillId="43" borderId="4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37" borderId="6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37" borderId="52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28" fillId="37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8" fillId="37" borderId="46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1" fillId="0" borderId="21" xfId="84" applyFill="1" applyBorder="1" applyAlignment="1" applyProtection="1">
      <alignment vertical="center" wrapText="1"/>
      <protection/>
    </xf>
    <xf numFmtId="0" fontId="0" fillId="0" borderId="73" xfId="0" applyFont="1" applyFill="1" applyBorder="1" applyAlignment="1">
      <alignment vertical="center"/>
    </xf>
    <xf numFmtId="0" fontId="1" fillId="0" borderId="72" xfId="84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0" fillId="47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 vertical="center" wrapText="1"/>
    </xf>
    <xf numFmtId="0" fontId="4" fillId="0" borderId="93" xfId="0" applyFont="1" applyFill="1" applyBorder="1" applyAlignment="1">
      <alignment vertical="center"/>
    </xf>
    <xf numFmtId="0" fontId="1" fillId="0" borderId="64" xfId="84" applyFont="1" applyFill="1" applyBorder="1" applyAlignment="1" applyProtection="1">
      <alignment horizontal="left" vertical="center"/>
      <protection/>
    </xf>
    <xf numFmtId="0" fontId="46" fillId="0" borderId="21" xfId="0" applyFont="1" applyFill="1" applyBorder="1" applyAlignment="1">
      <alignment horizontal="left" vertical="center"/>
    </xf>
    <xf numFmtId="0" fontId="0" fillId="33" borderId="54" xfId="0" applyFont="1" applyFill="1" applyBorder="1" applyAlignment="1">
      <alignment vertical="center" wrapText="1"/>
    </xf>
    <xf numFmtId="0" fontId="0" fillId="33" borderId="22" xfId="0" applyFill="1" applyBorder="1" applyAlignment="1">
      <alignment horizontal="left" vertical="center"/>
    </xf>
    <xf numFmtId="0" fontId="54" fillId="33" borderId="20" xfId="0" applyFont="1" applyFill="1" applyBorder="1" applyAlignment="1">
      <alignment/>
    </xf>
    <xf numFmtId="0" fontId="54" fillId="33" borderId="22" xfId="0" applyFont="1" applyFill="1" applyBorder="1" applyAlignment="1">
      <alignment vertical="center"/>
    </xf>
    <xf numFmtId="0" fontId="5" fillId="37" borderId="24" xfId="0" applyFont="1" applyFill="1" applyBorder="1" applyAlignment="1">
      <alignment wrapText="1"/>
    </xf>
    <xf numFmtId="0" fontId="5" fillId="37" borderId="22" xfId="0" applyFont="1" applyFill="1" applyBorder="1" applyAlignment="1">
      <alignment wrapText="1"/>
    </xf>
    <xf numFmtId="0" fontId="0" fillId="37" borderId="24" xfId="0" applyFill="1" applyBorder="1" applyAlignment="1">
      <alignment wrapText="1"/>
    </xf>
    <xf numFmtId="0" fontId="0" fillId="37" borderId="22" xfId="0" applyFill="1" applyBorder="1" applyAlignment="1">
      <alignment wrapText="1"/>
    </xf>
    <xf numFmtId="0" fontId="5" fillId="37" borderId="24" xfId="0" applyFont="1" applyFill="1" applyBorder="1" applyAlignment="1">
      <alignment/>
    </xf>
    <xf numFmtId="0" fontId="5" fillId="37" borderId="22" xfId="0" applyFont="1" applyFill="1" applyBorder="1" applyAlignment="1">
      <alignment/>
    </xf>
    <xf numFmtId="0" fontId="4" fillId="0" borderId="53" xfId="0" applyFont="1" applyFill="1" applyBorder="1" applyAlignment="1">
      <alignment horizontal="center" vertical="center"/>
    </xf>
    <xf numFmtId="0" fontId="3" fillId="37" borderId="94" xfId="0" applyFont="1" applyFill="1" applyBorder="1" applyAlignment="1">
      <alignment horizontal="center" vertical="center"/>
    </xf>
    <xf numFmtId="0" fontId="28" fillId="48" borderId="86" xfId="0" applyFont="1" applyFill="1" applyBorder="1" applyAlignment="1">
      <alignment horizontal="left" vertical="center" shrinkToFit="1"/>
    </xf>
    <xf numFmtId="0" fontId="28" fillId="37" borderId="95" xfId="0" applyFont="1" applyFill="1" applyBorder="1" applyAlignment="1">
      <alignment horizontal="center" vertical="center"/>
    </xf>
    <xf numFmtId="0" fontId="28" fillId="37" borderId="87" xfId="0" applyFont="1" applyFill="1" applyBorder="1" applyAlignment="1">
      <alignment horizontal="center" vertical="center"/>
    </xf>
    <xf numFmtId="0" fontId="28" fillId="48" borderId="35" xfId="0" applyFont="1" applyFill="1" applyBorder="1" applyAlignment="1">
      <alignment horizontal="left" vertical="center" wrapText="1"/>
    </xf>
    <xf numFmtId="0" fontId="0" fillId="47" borderId="20" xfId="0" applyFont="1" applyFill="1" applyBorder="1" applyAlignment="1">
      <alignment vertical="center"/>
    </xf>
    <xf numFmtId="0" fontId="0" fillId="47" borderId="22" xfId="0" applyFont="1" applyFill="1" applyBorder="1" applyAlignment="1">
      <alignment vertical="center"/>
    </xf>
    <xf numFmtId="0" fontId="54" fillId="47" borderId="20" xfId="0" applyFont="1" applyFill="1" applyBorder="1" applyAlignment="1">
      <alignment horizontal="left" vertical="center" wrapText="1"/>
    </xf>
    <xf numFmtId="0" fontId="54" fillId="47" borderId="22" xfId="0" applyFont="1" applyFill="1" applyBorder="1" applyAlignment="1">
      <alignment horizontal="left" vertical="center" wrapText="1"/>
    </xf>
    <xf numFmtId="0" fontId="54" fillId="47" borderId="20" xfId="0" applyFont="1" applyFill="1" applyBorder="1" applyAlignment="1">
      <alignment/>
    </xf>
    <xf numFmtId="0" fontId="54" fillId="47" borderId="22" xfId="0" applyFont="1" applyFill="1" applyBorder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59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/>
    </xf>
    <xf numFmtId="0" fontId="78" fillId="0" borderId="2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28" fillId="53" borderId="19" xfId="0" applyFont="1" applyFill="1" applyBorder="1" applyAlignment="1">
      <alignment horizontal="center" vertical="center"/>
    </xf>
    <xf numFmtId="0" fontId="28" fillId="53" borderId="21" xfId="0" applyFont="1" applyFill="1" applyBorder="1" applyAlignment="1">
      <alignment horizontal="center" vertical="center"/>
    </xf>
    <xf numFmtId="0" fontId="28" fillId="53" borderId="22" xfId="0" applyFont="1" applyFill="1" applyBorder="1" applyAlignment="1">
      <alignment horizontal="center" vertical="center"/>
    </xf>
    <xf numFmtId="0" fontId="28" fillId="53" borderId="52" xfId="0" applyFont="1" applyFill="1" applyBorder="1" applyAlignment="1">
      <alignment horizontal="center" vertical="center"/>
    </xf>
    <xf numFmtId="0" fontId="0" fillId="54" borderId="19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87" xfId="0" applyFont="1" applyFill="1" applyBorder="1" applyAlignment="1">
      <alignment horizontal="center" vertical="center"/>
    </xf>
    <xf numFmtId="0" fontId="28" fillId="37" borderId="64" xfId="0" applyFont="1" applyFill="1" applyBorder="1" applyAlignment="1">
      <alignment horizontal="center" vertical="center" textRotation="90" wrapText="1"/>
    </xf>
    <xf numFmtId="0" fontId="3" fillId="0" borderId="37" xfId="0" applyFont="1" applyBorder="1" applyAlignment="1">
      <alignment/>
    </xf>
    <xf numFmtId="0" fontId="28" fillId="37" borderId="23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/>
    </xf>
    <xf numFmtId="0" fontId="3" fillId="37" borderId="84" xfId="0" applyFont="1" applyFill="1" applyBorder="1" applyAlignment="1">
      <alignment horizontal="center" vertical="center" textRotation="90"/>
    </xf>
    <xf numFmtId="0" fontId="3" fillId="0" borderId="89" xfId="0" applyFont="1" applyBorder="1" applyAlignment="1">
      <alignment/>
    </xf>
    <xf numFmtId="0" fontId="3" fillId="0" borderId="36" xfId="0" applyFont="1" applyBorder="1" applyAlignment="1">
      <alignment/>
    </xf>
    <xf numFmtId="0" fontId="3" fillId="43" borderId="95" xfId="0" applyFont="1" applyFill="1" applyBorder="1" applyAlignment="1">
      <alignment horizontal="center" vertical="center"/>
    </xf>
    <xf numFmtId="0" fontId="0" fillId="43" borderId="29" xfId="0" applyFill="1" applyBorder="1" applyAlignment="1">
      <alignment/>
    </xf>
    <xf numFmtId="0" fontId="0" fillId="43" borderId="48" xfId="0" applyFill="1" applyBorder="1" applyAlignment="1">
      <alignment/>
    </xf>
    <xf numFmtId="0" fontId="47" fillId="0" borderId="96" xfId="0" applyFont="1" applyFill="1" applyBorder="1" applyAlignment="1">
      <alignment horizontal="center" vertical="center" wrapText="1"/>
    </xf>
    <xf numFmtId="0" fontId="47" fillId="0" borderId="83" xfId="0" applyFont="1" applyFill="1" applyBorder="1" applyAlignment="1">
      <alignment horizontal="center" vertical="center" wrapText="1"/>
    </xf>
    <xf numFmtId="0" fontId="35" fillId="48" borderId="90" xfId="0" applyFont="1" applyFill="1" applyBorder="1" applyAlignment="1">
      <alignment horizontal="center"/>
    </xf>
    <xf numFmtId="0" fontId="35" fillId="48" borderId="31" xfId="0" applyFont="1" applyFill="1" applyBorder="1" applyAlignment="1">
      <alignment horizontal="center"/>
    </xf>
    <xf numFmtId="0" fontId="35" fillId="48" borderId="78" xfId="0" applyFont="1" applyFill="1" applyBorder="1" applyAlignment="1">
      <alignment horizontal="center"/>
    </xf>
    <xf numFmtId="0" fontId="32" fillId="6" borderId="92" xfId="0" applyFont="1" applyFill="1" applyBorder="1" applyAlignment="1">
      <alignment vertical="top" wrapText="1"/>
    </xf>
    <xf numFmtId="0" fontId="0" fillId="6" borderId="42" xfId="0" applyFill="1" applyBorder="1" applyAlignment="1">
      <alignment vertical="top" wrapText="1"/>
    </xf>
    <xf numFmtId="0" fontId="4" fillId="0" borderId="9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32" fillId="0" borderId="92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/>
    </xf>
    <xf numFmtId="0" fontId="38" fillId="0" borderId="54" xfId="0" applyFont="1" applyFill="1" applyBorder="1" applyAlignment="1">
      <alignment vertical="center"/>
    </xf>
    <xf numFmtId="0" fontId="38" fillId="0" borderId="55" xfId="0" applyFont="1" applyFill="1" applyBorder="1" applyAlignment="1">
      <alignment vertical="center"/>
    </xf>
    <xf numFmtId="0" fontId="31" fillId="37" borderId="94" xfId="0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0" fontId="28" fillId="37" borderId="79" xfId="0" applyFont="1" applyFill="1" applyBorder="1" applyAlignment="1">
      <alignment horizontal="left" vertical="center" shrinkToFit="1"/>
    </xf>
    <xf numFmtId="0" fontId="0" fillId="0" borderId="73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47" fillId="0" borderId="92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54" xfId="0" applyFont="1" applyFill="1" applyBorder="1" applyAlignment="1">
      <alignment horizontal="center" vertical="center" wrapText="1"/>
    </xf>
    <xf numFmtId="0" fontId="47" fillId="0" borderId="55" xfId="0" applyFont="1" applyFill="1" applyBorder="1" applyAlignment="1">
      <alignment horizontal="center" vertical="center" wrapText="1"/>
    </xf>
    <xf numFmtId="0" fontId="31" fillId="38" borderId="92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3" fillId="0" borderId="79" xfId="0" applyFont="1" applyFill="1" applyBorder="1" applyAlignment="1">
      <alignment horizontal="left" vertical="center" wrapText="1"/>
    </xf>
    <xf numFmtId="0" fontId="0" fillId="0" borderId="73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82" xfId="0" applyFont="1" applyFill="1" applyBorder="1" applyAlignment="1">
      <alignment horizontal="left" vertical="center" wrapText="1"/>
    </xf>
    <xf numFmtId="0" fontId="0" fillId="0" borderId="76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79" xfId="0" applyFont="1" applyFill="1" applyBorder="1" applyAlignment="1">
      <alignment horizontal="center" vertical="center" textRotation="90" wrapText="1"/>
    </xf>
    <xf numFmtId="0" fontId="3" fillId="0" borderId="82" xfId="0" applyFont="1" applyFill="1" applyBorder="1" applyAlignment="1">
      <alignment horizontal="center" vertical="center" textRotation="90" wrapText="1"/>
    </xf>
    <xf numFmtId="0" fontId="57" fillId="43" borderId="44" xfId="0" applyFont="1" applyFill="1" applyBorder="1" applyAlignment="1">
      <alignment horizontal="center" vertical="center" wrapText="1"/>
    </xf>
    <xf numFmtId="0" fontId="3" fillId="43" borderId="46" xfId="0" applyFont="1" applyFill="1" applyBorder="1" applyAlignment="1">
      <alignment horizontal="center" vertical="center" wrapText="1"/>
    </xf>
    <xf numFmtId="0" fontId="3" fillId="43" borderId="47" xfId="0" applyFont="1" applyFill="1" applyBorder="1" applyAlignment="1">
      <alignment horizontal="center" vertical="center" wrapText="1"/>
    </xf>
    <xf numFmtId="0" fontId="28" fillId="37" borderId="96" xfId="0" applyFont="1" applyFill="1" applyBorder="1" applyAlignment="1">
      <alignment horizontal="left" vertical="center" shrinkToFit="1"/>
    </xf>
    <xf numFmtId="0" fontId="28" fillId="37" borderId="83" xfId="0" applyFont="1" applyFill="1" applyBorder="1" applyAlignment="1">
      <alignment horizontal="left" vertical="center" shrinkToFit="1"/>
    </xf>
    <xf numFmtId="0" fontId="28" fillId="37" borderId="94" xfId="0" applyFont="1" applyFill="1" applyBorder="1" applyAlignment="1">
      <alignment horizontal="left" vertical="center" shrinkToFit="1"/>
    </xf>
    <xf numFmtId="0" fontId="28" fillId="37" borderId="35" xfId="0" applyFont="1" applyFill="1" applyBorder="1" applyAlignment="1">
      <alignment horizontal="left" vertical="center" shrinkToFit="1"/>
    </xf>
    <xf numFmtId="0" fontId="31" fillId="37" borderId="92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0" fontId="35" fillId="48" borderId="92" xfId="0" applyFont="1" applyFill="1" applyBorder="1" applyAlignment="1">
      <alignment horizontal="center"/>
    </xf>
    <xf numFmtId="0" fontId="35" fillId="48" borderId="56" xfId="0" applyFont="1" applyFill="1" applyBorder="1" applyAlignment="1">
      <alignment horizontal="center"/>
    </xf>
    <xf numFmtId="0" fontId="35" fillId="48" borderId="42" xfId="0" applyFont="1" applyFill="1" applyBorder="1" applyAlignment="1">
      <alignment horizontal="center"/>
    </xf>
    <xf numFmtId="0" fontId="32" fillId="37" borderId="92" xfId="0" applyFont="1" applyFill="1" applyBorder="1" applyAlignment="1">
      <alignment horizontal="left" vertical="center" wrapText="1"/>
    </xf>
    <xf numFmtId="0" fontId="32" fillId="37" borderId="42" xfId="0" applyFont="1" applyFill="1" applyBorder="1" applyAlignment="1">
      <alignment horizontal="left" vertical="center" wrapText="1"/>
    </xf>
    <xf numFmtId="0" fontId="32" fillId="33" borderId="96" xfId="0" applyFont="1" applyFill="1" applyBorder="1" applyAlignment="1">
      <alignment horizontal="left" vertical="center" wrapText="1"/>
    </xf>
    <xf numFmtId="0" fontId="0" fillId="33" borderId="83" xfId="0" applyFill="1" applyBorder="1" applyAlignment="1">
      <alignment/>
    </xf>
    <xf numFmtId="0" fontId="37" fillId="6" borderId="96" xfId="0" applyFont="1" applyFill="1" applyBorder="1" applyAlignment="1">
      <alignment horizontal="left" vertical="center" wrapText="1"/>
    </xf>
    <xf numFmtId="0" fontId="42" fillId="6" borderId="83" xfId="0" applyFont="1" applyFill="1" applyBorder="1" applyAlignment="1">
      <alignment/>
    </xf>
    <xf numFmtId="0" fontId="28" fillId="37" borderId="82" xfId="0" applyFont="1" applyFill="1" applyBorder="1" applyAlignment="1">
      <alignment horizontal="left" vertical="center" wrapText="1"/>
    </xf>
    <xf numFmtId="0" fontId="0" fillId="0" borderId="76" xfId="0" applyBorder="1" applyAlignment="1">
      <alignment/>
    </xf>
    <xf numFmtId="0" fontId="0" fillId="0" borderId="37" xfId="0" applyBorder="1" applyAlignment="1">
      <alignment/>
    </xf>
    <xf numFmtId="0" fontId="37" fillId="6" borderId="94" xfId="0" applyFont="1" applyFill="1" applyBorder="1" applyAlignment="1">
      <alignment horizontal="left" vertical="center" wrapText="1"/>
    </xf>
    <xf numFmtId="0" fontId="42" fillId="6" borderId="35" xfId="0" applyFont="1" applyFill="1" applyBorder="1" applyAlignment="1">
      <alignment/>
    </xf>
    <xf numFmtId="0" fontId="32" fillId="6" borderId="96" xfId="0" applyFont="1" applyFill="1" applyBorder="1" applyAlignment="1">
      <alignment vertical="top" wrapText="1"/>
    </xf>
    <xf numFmtId="0" fontId="0" fillId="6" borderId="83" xfId="0" applyFill="1" applyBorder="1" applyAlignment="1">
      <alignment vertical="top" wrapText="1"/>
    </xf>
    <xf numFmtId="0" fontId="32" fillId="0" borderId="92" xfId="0" applyFont="1" applyFill="1" applyBorder="1" applyAlignment="1">
      <alignment horizontal="left" vertical="center" wrapText="1"/>
    </xf>
    <xf numFmtId="0" fontId="32" fillId="47" borderId="56" xfId="0" applyFont="1" applyFill="1" applyBorder="1" applyAlignment="1">
      <alignment horizontal="left" vertical="center" wrapText="1"/>
    </xf>
    <xf numFmtId="0" fontId="32" fillId="0" borderId="56" xfId="0" applyFont="1" applyFill="1" applyBorder="1" applyAlignment="1">
      <alignment horizontal="left" vertical="center" wrapText="1"/>
    </xf>
    <xf numFmtId="0" fontId="32" fillId="43" borderId="38" xfId="0" applyFont="1" applyFill="1" applyBorder="1" applyAlignment="1">
      <alignment horizontal="left" vertical="center" wrapText="1"/>
    </xf>
    <xf numFmtId="0" fontId="32" fillId="43" borderId="39" xfId="0" applyFont="1" applyFill="1" applyBorder="1" applyAlignment="1">
      <alignment horizontal="left" vertical="center" wrapText="1"/>
    </xf>
    <xf numFmtId="0" fontId="0" fillId="48" borderId="92" xfId="0" applyFont="1" applyFill="1" applyBorder="1" applyAlignment="1">
      <alignment horizontal="center" vertical="center"/>
    </xf>
    <xf numFmtId="0" fontId="0" fillId="48" borderId="56" xfId="0" applyFont="1" applyFill="1" applyBorder="1" applyAlignment="1">
      <alignment horizontal="center" vertical="center"/>
    </xf>
    <xf numFmtId="0" fontId="0" fillId="48" borderId="42" xfId="0" applyFont="1" applyFill="1" applyBorder="1" applyAlignment="1">
      <alignment horizontal="center" vertical="center"/>
    </xf>
    <xf numFmtId="0" fontId="37" fillId="43" borderId="92" xfId="0" applyFont="1" applyFill="1" applyBorder="1" applyAlignment="1">
      <alignment horizontal="left" vertical="center" wrapText="1"/>
    </xf>
    <xf numFmtId="0" fontId="42" fillId="43" borderId="42" xfId="0" applyFont="1" applyFill="1" applyBorder="1" applyAlignment="1">
      <alignment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55" borderId="30" xfId="0" applyFont="1" applyFill="1" applyBorder="1" applyAlignment="1">
      <alignment horizontal="left" vertical="center" wrapText="1"/>
    </xf>
    <xf numFmtId="0" fontId="7" fillId="55" borderId="51" xfId="0" applyFont="1" applyFill="1" applyBorder="1" applyAlignment="1">
      <alignment horizontal="left" vertical="center" wrapText="1"/>
    </xf>
    <xf numFmtId="0" fontId="0" fillId="37" borderId="87" xfId="0" applyFont="1" applyFill="1" applyBorder="1" applyAlignment="1">
      <alignment horizontal="center" vertical="center" wrapText="1"/>
    </xf>
    <xf numFmtId="0" fontId="0" fillId="37" borderId="30" xfId="0" applyFont="1" applyFill="1" applyBorder="1" applyAlignment="1">
      <alignment horizontal="center" vertical="center" wrapText="1"/>
    </xf>
    <xf numFmtId="0" fontId="54" fillId="37" borderId="21" xfId="0" applyFont="1" applyFill="1" applyBorder="1" applyAlignment="1">
      <alignment horizontal="center" vertical="center"/>
    </xf>
    <xf numFmtId="0" fontId="54" fillId="37" borderId="5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8" fillId="37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0" fontId="28" fillId="5" borderId="92" xfId="0" applyFont="1" applyFill="1" applyBorder="1" applyAlignment="1">
      <alignment horizontal="left" vertical="center" wrapText="1"/>
    </xf>
    <xf numFmtId="0" fontId="28" fillId="5" borderId="42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1" fillId="37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8" fillId="5" borderId="21" xfId="0" applyFont="1" applyFill="1" applyBorder="1" applyAlignment="1">
      <alignment horizontal="left" vertical="center" wrapText="1"/>
    </xf>
    <xf numFmtId="0" fontId="28" fillId="5" borderId="24" xfId="0" applyFont="1" applyFill="1" applyBorder="1" applyAlignment="1">
      <alignment horizontal="left" vertical="center" wrapText="1"/>
    </xf>
    <xf numFmtId="0" fontId="37" fillId="37" borderId="19" xfId="0" applyFont="1" applyFill="1" applyBorder="1" applyAlignment="1">
      <alignment horizontal="left" vertical="center" wrapText="1"/>
    </xf>
    <xf numFmtId="0" fontId="42" fillId="0" borderId="19" xfId="0" applyFont="1" applyBorder="1" applyAlignment="1">
      <alignment/>
    </xf>
    <xf numFmtId="0" fontId="32" fillId="0" borderId="19" xfId="0" applyFont="1" applyFill="1" applyBorder="1" applyAlignment="1">
      <alignment horizontal="left" vertical="center" wrapText="1"/>
    </xf>
    <xf numFmtId="0" fontId="32" fillId="29" borderId="19" xfId="0" applyFont="1" applyFill="1" applyBorder="1" applyAlignment="1">
      <alignment horizontal="left" vertical="center" wrapText="1"/>
    </xf>
    <xf numFmtId="0" fontId="32" fillId="47" borderId="19" xfId="0" applyFont="1" applyFill="1" applyBorder="1" applyAlignment="1">
      <alignment horizontal="left" vertical="center" wrapText="1"/>
    </xf>
    <xf numFmtId="0" fontId="31" fillId="6" borderId="19" xfId="0" applyFont="1" applyFill="1" applyBorder="1" applyAlignment="1">
      <alignment horizontal="left" vertical="center" wrapText="1"/>
    </xf>
    <xf numFmtId="0" fontId="0" fillId="6" borderId="19" xfId="0" applyFill="1" applyBorder="1" applyAlignment="1">
      <alignment/>
    </xf>
    <xf numFmtId="0" fontId="32" fillId="47" borderId="96" xfId="0" applyFont="1" applyFill="1" applyBorder="1" applyAlignment="1">
      <alignment horizontal="left" vertical="center" wrapText="1"/>
    </xf>
    <xf numFmtId="0" fontId="0" fillId="47" borderId="83" xfId="0" applyFill="1" applyBorder="1" applyAlignment="1">
      <alignment/>
    </xf>
    <xf numFmtId="0" fontId="4" fillId="37" borderId="82" xfId="0" applyFont="1" applyFill="1" applyBorder="1" applyAlignment="1">
      <alignment horizontal="left" vertical="center" wrapText="1"/>
    </xf>
    <xf numFmtId="0" fontId="0" fillId="0" borderId="76" xfId="0" applyFont="1" applyBorder="1" applyAlignment="1">
      <alignment/>
    </xf>
    <xf numFmtId="0" fontId="0" fillId="0" borderId="37" xfId="0" applyFont="1" applyBorder="1" applyAlignment="1">
      <alignment/>
    </xf>
    <xf numFmtId="0" fontId="38" fillId="0" borderId="87" xfId="0" applyFont="1" applyFill="1" applyBorder="1" applyAlignment="1">
      <alignment vertical="center"/>
    </xf>
    <xf numFmtId="0" fontId="38" fillId="0" borderId="51" xfId="0" applyFont="1" applyFill="1" applyBorder="1" applyAlignment="1">
      <alignment vertical="center"/>
    </xf>
    <xf numFmtId="0" fontId="28" fillId="37" borderId="96" xfId="0" applyFont="1" applyFill="1" applyBorder="1" applyAlignment="1">
      <alignment horizontal="left" vertical="center" shrinkToFit="1"/>
    </xf>
    <xf numFmtId="0" fontId="28" fillId="37" borderId="83" xfId="0" applyFont="1" applyFill="1" applyBorder="1" applyAlignment="1">
      <alignment horizontal="left" vertical="center" shrinkToFit="1"/>
    </xf>
    <xf numFmtId="0" fontId="28" fillId="37" borderId="94" xfId="0" applyFont="1" applyFill="1" applyBorder="1" applyAlignment="1">
      <alignment horizontal="left" vertical="center" shrinkToFit="1"/>
    </xf>
    <xf numFmtId="0" fontId="28" fillId="37" borderId="35" xfId="0" applyFont="1" applyFill="1" applyBorder="1" applyAlignment="1">
      <alignment horizontal="left" vertical="center" shrinkToFit="1"/>
    </xf>
    <xf numFmtId="0" fontId="28" fillId="37" borderId="79" xfId="0" applyFont="1" applyFill="1" applyBorder="1" applyAlignment="1">
      <alignment horizontal="left" vertical="center" shrinkToFit="1"/>
    </xf>
    <xf numFmtId="0" fontId="0" fillId="0" borderId="73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32" fillId="20" borderId="91" xfId="0" applyFont="1" applyFill="1" applyBorder="1" applyAlignment="1">
      <alignment horizontal="left" vertical="center" wrapText="1"/>
    </xf>
    <xf numFmtId="0" fontId="32" fillId="20" borderId="60" xfId="0" applyFont="1" applyFill="1" applyBorder="1" applyAlignment="1">
      <alignment horizontal="left" vertical="center" wrapText="1"/>
    </xf>
    <xf numFmtId="0" fontId="32" fillId="20" borderId="71" xfId="0" applyFont="1" applyFill="1" applyBorder="1" applyAlignment="1">
      <alignment horizontal="left" vertical="center" wrapText="1"/>
    </xf>
    <xf numFmtId="0" fontId="38" fillId="20" borderId="91" xfId="0" applyFont="1" applyFill="1" applyBorder="1" applyAlignment="1">
      <alignment vertical="center"/>
    </xf>
    <xf numFmtId="0" fontId="38" fillId="20" borderId="60" xfId="0" applyFont="1" applyFill="1" applyBorder="1" applyAlignment="1">
      <alignment vertical="center"/>
    </xf>
    <xf numFmtId="0" fontId="0" fillId="0" borderId="76" xfId="0" applyBorder="1" applyAlignment="1">
      <alignment wrapText="1"/>
    </xf>
    <xf numFmtId="0" fontId="0" fillId="0" borderId="37" xfId="0" applyBorder="1" applyAlignment="1">
      <alignment wrapText="1"/>
    </xf>
    <xf numFmtId="0" fontId="32" fillId="29" borderId="96" xfId="0" applyFont="1" applyFill="1" applyBorder="1" applyAlignment="1">
      <alignment horizontal="left" vertical="center" wrapText="1"/>
    </xf>
    <xf numFmtId="0" fontId="0" fillId="0" borderId="83" xfId="0" applyBorder="1" applyAlignment="1">
      <alignment/>
    </xf>
    <xf numFmtId="0" fontId="32" fillId="47" borderId="92" xfId="0" applyFont="1" applyFill="1" applyBorder="1" applyAlignment="1">
      <alignment horizontal="left" vertical="center" wrapText="1"/>
    </xf>
    <xf numFmtId="0" fontId="0" fillId="0" borderId="73" xfId="0" applyBorder="1" applyAlignment="1">
      <alignment/>
    </xf>
    <xf numFmtId="0" fontId="0" fillId="0" borderId="32" xfId="0" applyBorder="1" applyAlignment="1">
      <alignment/>
    </xf>
    <xf numFmtId="0" fontId="3" fillId="47" borderId="95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32" fillId="47" borderId="95" xfId="0" applyFont="1" applyFill="1" applyBorder="1" applyAlignment="1">
      <alignment vertical="top" wrapText="1"/>
    </xf>
    <xf numFmtId="0" fontId="0" fillId="47" borderId="48" xfId="0" applyFill="1" applyBorder="1" applyAlignment="1">
      <alignment vertical="top" wrapText="1"/>
    </xf>
    <xf numFmtId="0" fontId="32" fillId="29" borderId="92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top" wrapText="1"/>
    </xf>
    <xf numFmtId="0" fontId="32" fillId="47" borderId="96" xfId="0" applyFont="1" applyFill="1" applyBorder="1" applyAlignment="1">
      <alignment horizontal="left" vertical="center" wrapText="1"/>
    </xf>
    <xf numFmtId="0" fontId="32" fillId="20" borderId="91" xfId="0" applyFont="1" applyFill="1" applyBorder="1" applyAlignment="1">
      <alignment horizontal="left" vertical="center" wrapText="1"/>
    </xf>
    <xf numFmtId="0" fontId="32" fillId="20" borderId="60" xfId="0" applyFont="1" applyFill="1" applyBorder="1" applyAlignment="1">
      <alignment horizontal="left" vertical="center" wrapText="1"/>
    </xf>
    <xf numFmtId="0" fontId="32" fillId="20" borderId="71" xfId="0" applyFont="1" applyFill="1" applyBorder="1" applyAlignment="1">
      <alignment horizontal="left" vertical="center" wrapText="1"/>
    </xf>
    <xf numFmtId="0" fontId="32" fillId="47" borderId="95" xfId="0" applyFont="1" applyFill="1" applyBorder="1" applyAlignment="1">
      <alignment vertical="top" wrapText="1"/>
    </xf>
  </cellXfs>
  <cellStyles count="9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iperhivatkozás_KERET_TANTERV-4_2011_04_06" xfId="82"/>
    <cellStyle name="Hiperhivatkozás_KERET_TANTERV-4_2011_04_06_BA_PSZ_2011_munkaanyag_V3.3" xfId="83"/>
    <cellStyle name="Hyperlink" xfId="84"/>
    <cellStyle name="Hivatkozott cella" xfId="85"/>
    <cellStyle name="Input" xfId="86"/>
    <cellStyle name="Jegyzet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6B" TargetMode="External" /><Relationship Id="rId2" Type="http://schemas.openxmlformats.org/officeDocument/2006/relationships/hyperlink" Target="http://tantargy.uni-corvinus.hu/4MI25NAK02B" TargetMode="External" /><Relationship Id="rId3" Type="http://schemas.openxmlformats.org/officeDocument/2006/relationships/hyperlink" Target="http://tantargy.uni-corvinus.hu/2SZ31NAK03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2VL60NBK09B" TargetMode="External" /><Relationship Id="rId6" Type="http://schemas.openxmlformats.org/officeDocument/2006/relationships/hyperlink" Target="http://tantargy.uni-corvinus.hu/4MA12NAK47B" TargetMode="External" /><Relationship Id="rId7" Type="http://schemas.openxmlformats.org/officeDocument/2006/relationships/hyperlink" Target="http://tantargy.uni-corvinus.hu/4MA23NAK02B" TargetMode="External" /><Relationship Id="rId8" Type="http://schemas.openxmlformats.org/officeDocument/2006/relationships/hyperlink" Target="http://tantargy.uni-corvinus.hu/2MA41NAK01B" TargetMode="External" /><Relationship Id="rId9" Type="http://schemas.openxmlformats.org/officeDocument/2006/relationships/hyperlink" Target="http://tantargy.uni-corvinus.hu/2MF44NBK01B" TargetMode="External" /><Relationship Id="rId10" Type="http://schemas.openxmlformats.org/officeDocument/2006/relationships/hyperlink" Target="http://tantargy.uni-corvinus.hu/2VE81NGK14B" TargetMode="External" /><Relationship Id="rId11" Type="http://schemas.openxmlformats.org/officeDocument/2006/relationships/hyperlink" Target="http://tantargy.uni-corvinus.hu/4PU51NAK01B" TargetMode="External" /><Relationship Id="rId12" Type="http://schemas.openxmlformats.org/officeDocument/2006/relationships/hyperlink" Target="http://tantargy.uni-corvinus.hu/4OP13NAK20B" TargetMode="External" /><Relationship Id="rId13" Type="http://schemas.openxmlformats.org/officeDocument/2006/relationships/hyperlink" Target="http://tantargy.uni-corvinus.hu/4ST14NAK02B" TargetMode="External" /><Relationship Id="rId14" Type="http://schemas.openxmlformats.org/officeDocument/2006/relationships/hyperlink" Target="http://tantargy.uni-corvinus.hu/2SA53NAK01B" TargetMode="External" /><Relationship Id="rId15" Type="http://schemas.openxmlformats.org/officeDocument/2006/relationships/hyperlink" Target="http://tantargy.uni-corvinus.hu/4ST14NAK25B" TargetMode="External" /><Relationship Id="rId16" Type="http://schemas.openxmlformats.org/officeDocument/2006/relationships/hyperlink" Target="http://tantargy.uni-corvinus.hu/7PE20NAK09B" TargetMode="External" /><Relationship Id="rId17" Type="http://schemas.openxmlformats.org/officeDocument/2006/relationships/hyperlink" Target="http://tantargy.uni-corvinus.hu/2BE52NAK01B" TargetMode="External" /><Relationship Id="rId18" Type="http://schemas.openxmlformats.org/officeDocument/2006/relationships/hyperlink" Target="http://tantargy.uni-corvinus.hu/2DS91NAK03B" TargetMode="External" /><Relationship Id="rId19" Type="http://schemas.openxmlformats.org/officeDocument/2006/relationships/hyperlink" Target="http://tantargy.uni-corvinus.hu/4PU51NAK03B" TargetMode="External" /><Relationship Id="rId20" Type="http://schemas.openxmlformats.org/officeDocument/2006/relationships/hyperlink" Target="http://tantargy.uni-corvinus.hu/2PU51NBK01B" TargetMode="External" /><Relationship Id="rId21" Type="http://schemas.openxmlformats.org/officeDocument/2006/relationships/hyperlink" Target="http://tantargy.uni-corvinus.hu/2SA53NCK04B" TargetMode="External" /><Relationship Id="rId22" Type="http://schemas.openxmlformats.org/officeDocument/2006/relationships/hyperlink" Target="http://tantargy.uni-corvinus.hu/2BE52NCK01B" TargetMode="External" /><Relationship Id="rId23" Type="http://schemas.openxmlformats.org/officeDocument/2006/relationships/hyperlink" Target="http://tantargy.uni-corvinus.hu/2PU51NBK02B" TargetMode="External" /><Relationship Id="rId24" Type="http://schemas.openxmlformats.org/officeDocument/2006/relationships/hyperlink" Target="http://tantargy.uni-corvinus.hu/2SA53NCK07B" TargetMode="External" /><Relationship Id="rId25" Type="http://schemas.openxmlformats.org/officeDocument/2006/relationships/hyperlink" Target="http://tantargy.uni-corvinus.hu/2VL60NBK03B" TargetMode="External" /><Relationship Id="rId26" Type="http://schemas.openxmlformats.org/officeDocument/2006/relationships/hyperlink" Target="http://tantargy.uni-corvinus.hu/2VL60NBK10B" TargetMode="External" /><Relationship Id="rId27" Type="http://schemas.openxmlformats.org/officeDocument/2006/relationships/hyperlink" Target="http://tantargy.uni-corvinus.hu/2JO11NAK07B" TargetMode="External" /><Relationship Id="rId28" Type="http://schemas.openxmlformats.org/officeDocument/2006/relationships/hyperlink" Target="http://tantargy.uni-corvinus.hu/2BE52NCK06B" TargetMode="External" /><Relationship Id="rId29" Type="http://schemas.openxmlformats.org/officeDocument/2006/relationships/hyperlink" Target="http://tantargy.uni-corvinus.hu/2SA53NCK10B" TargetMode="External" /><Relationship Id="rId30" Type="http://schemas.openxmlformats.org/officeDocument/2006/relationships/hyperlink" Target="http://tantargy.uni-corvinus.hu/4PU51NAK05B" TargetMode="External" /><Relationship Id="rId31" Type="http://schemas.openxmlformats.org/officeDocument/2006/relationships/hyperlink" Target="http://tantargy.uni-corvinus.hu/4PU51NAK06B" TargetMode="External" /><Relationship Id="rId32" Type="http://schemas.openxmlformats.org/officeDocument/2006/relationships/hyperlink" Target="http://tantargy.uni-corvinus.hu/2BE52NDK06B" TargetMode="External" /><Relationship Id="rId33" Type="http://schemas.openxmlformats.org/officeDocument/2006/relationships/hyperlink" Target="http://tantargy.uni-corvinus.hu/2BE52NDK04B" TargetMode="External" /><Relationship Id="rId34" Type="http://schemas.openxmlformats.org/officeDocument/2006/relationships/hyperlink" Target="http://tantargy.uni-corvinus.hu/2BE52NDK08B" TargetMode="External" /><Relationship Id="rId35" Type="http://schemas.openxmlformats.org/officeDocument/2006/relationships/hyperlink" Target="http://tantargy.uni-corvinus.hu/2PU51NDK01B" TargetMode="External" /><Relationship Id="rId36" Type="http://schemas.openxmlformats.org/officeDocument/2006/relationships/hyperlink" Target="http://tantargy.uni-corvinus.hu/2SZ53NDK01B" TargetMode="External" /><Relationship Id="rId37" Type="http://schemas.openxmlformats.org/officeDocument/2006/relationships/hyperlink" Target="http://tantargy.uni-corvinus.hu/2SZ53NDK05B" TargetMode="External" /><Relationship Id="rId38" Type="http://schemas.openxmlformats.org/officeDocument/2006/relationships/hyperlink" Target="http://tantargy.uni-corvinus.hu/2SZ53NDK02B" TargetMode="External" /><Relationship Id="rId39" Type="http://schemas.openxmlformats.org/officeDocument/2006/relationships/hyperlink" Target="http://tantargy.uni-corvinus.hu/2BE52NDV05B" TargetMode="External" /><Relationship Id="rId40" Type="http://schemas.openxmlformats.org/officeDocument/2006/relationships/hyperlink" Target="http://tantargy.uni-corvinus.hu/2SA53NDK01B" TargetMode="External" /><Relationship Id="rId41" Type="http://schemas.openxmlformats.org/officeDocument/2006/relationships/hyperlink" Target="http://tantargy.uni-corvinus.hu/2SZ53NDK04B" TargetMode="External" /><Relationship Id="rId42" Type="http://schemas.openxmlformats.org/officeDocument/2006/relationships/hyperlink" Target="http://tantargy.uni-corvinus.hu/2BE52NDV04B" TargetMode="External" /><Relationship Id="rId43" Type="http://schemas.openxmlformats.org/officeDocument/2006/relationships/hyperlink" Target="http://tantargy.uni-corvinus.hu/2SA53NDK01B" TargetMode="External" /><Relationship Id="rId44" Type="http://schemas.openxmlformats.org/officeDocument/2006/relationships/hyperlink" Target="http://tantargy.uni-corvinus.hu/2SZ53NDK01B" TargetMode="External" /><Relationship Id="rId45" Type="http://schemas.openxmlformats.org/officeDocument/2006/relationships/hyperlink" Target="http://tantargy.uni-corvinus.hu/2SZ53NDK05B" TargetMode="External" /><Relationship Id="rId46" Type="http://schemas.openxmlformats.org/officeDocument/2006/relationships/hyperlink" Target="http://tantargy.uni-corvinus.hu/2SZ53NDK04B" TargetMode="External" /><Relationship Id="rId47" Type="http://schemas.openxmlformats.org/officeDocument/2006/relationships/hyperlink" Target="http://tantargy.uni-corvinus.hu/2SZ53NDK02B" TargetMode="External" /><Relationship Id="rId48" Type="http://schemas.openxmlformats.org/officeDocument/2006/relationships/hyperlink" Target="http://tantargy.uni-corvinus.hu/2PU51NDK01B" TargetMode="External" /><Relationship Id="rId49" Type="http://schemas.openxmlformats.org/officeDocument/2006/relationships/hyperlink" Target="http://tantargy.uni-corvinus.hu/4PU51NAK05B" TargetMode="External" /><Relationship Id="rId50" Type="http://schemas.openxmlformats.org/officeDocument/2006/relationships/hyperlink" Target="http://tantargy.uni-corvinus.hu/4PU51NAK06B" TargetMode="External" /><Relationship Id="rId51" Type="http://schemas.openxmlformats.org/officeDocument/2006/relationships/hyperlink" Target="http://tantargy.uni-corvinus.hu/2BE52NDK06B" TargetMode="External" /><Relationship Id="rId52" Type="http://schemas.openxmlformats.org/officeDocument/2006/relationships/hyperlink" Target="http://tantargy.uni-corvinus.hu/2BE52NDK04B" TargetMode="External" /><Relationship Id="rId53" Type="http://schemas.openxmlformats.org/officeDocument/2006/relationships/hyperlink" Target="http://tantargy.uni-corvinus.hu/2BE52NDK08B" TargetMode="External" /><Relationship Id="rId54" Type="http://schemas.openxmlformats.org/officeDocument/2006/relationships/hyperlink" Target="http://tantargy.uni-corvinus.hu/2VE81NGK03B" TargetMode="External" /><Relationship Id="rId55" Type="http://schemas.openxmlformats.org/officeDocument/2006/relationships/hyperlink" Target="http://tantargy.uni-corvinus.hu/2VL60NBK01B" TargetMode="External" /><Relationship Id="rId56" Type="http://schemas.openxmlformats.org/officeDocument/2006/relationships/hyperlink" Target="http://tantargy.uni-corvinus.hu/2MA41NAK01B" TargetMode="External" /><Relationship Id="rId57" Type="http://schemas.openxmlformats.org/officeDocument/2006/relationships/hyperlink" Target="http://tantargy.uni-corvinus.hu/2VE81NGK03B" TargetMode="External" /><Relationship Id="rId58" Type="http://schemas.openxmlformats.org/officeDocument/2006/relationships/hyperlink" Target="http://tantargy.uni-corvinus.hu/2JO11NAK02B" TargetMode="External" /><Relationship Id="rId59" Type="http://schemas.openxmlformats.org/officeDocument/2006/relationships/hyperlink" Target="http://tantargy.uni-corvinus.hu/2VE81NAK07B" TargetMode="External" /><Relationship Id="rId60" Type="http://schemas.openxmlformats.org/officeDocument/2006/relationships/hyperlink" Target="http://tantargy.uni-corvinus.hu/2BE52NDV04B" TargetMode="External" /><Relationship Id="rId61" Type="http://schemas.openxmlformats.org/officeDocument/2006/relationships/hyperlink" Target="http://tantargy.uni-corvinus.hu/2BE52NAK05B" TargetMode="External" /><Relationship Id="rId62" Type="http://schemas.openxmlformats.org/officeDocument/2006/relationships/hyperlink" Target="http://tantargy.uni-corvinus.hu/2BE52NAK05B" TargetMode="External" /><Relationship Id="rId63" Type="http://schemas.openxmlformats.org/officeDocument/2006/relationships/hyperlink" Target="http://tantargy.uni-corvinus.hu/2KG23NBK02B" TargetMode="External" /><Relationship Id="rId64" Type="http://schemas.openxmlformats.org/officeDocument/2006/relationships/hyperlink" Target="http://tantargy.uni-corvinus.hu/4MA23NAK12B" TargetMode="External" /><Relationship Id="rId65" Type="http://schemas.openxmlformats.org/officeDocument/2006/relationships/hyperlink" Target="http://tantargy.uni-corvinus.hu/2GF26NBK01B" TargetMode="External" /><Relationship Id="rId66" Type="http://schemas.openxmlformats.org/officeDocument/2006/relationships/hyperlink" Target="http://tantargy.uni-corvinus.hu/2SP72NAK01B" TargetMode="External" /><Relationship Id="rId67" Type="http://schemas.openxmlformats.org/officeDocument/2006/relationships/hyperlink" Target="http://tantargy.uni-corvinus.hu/2IR32NAK07B" TargetMode="External" /><Relationship Id="rId68" Type="http://schemas.openxmlformats.org/officeDocument/2006/relationships/hyperlink" Target="http://tantargy.uni-corvinus.hu/4VG32NAK02B" TargetMode="External" /><Relationship Id="rId69" Type="http://schemas.openxmlformats.org/officeDocument/2006/relationships/hyperlink" Target="http://tantargy.uni-corvinus.hu/7GT02NDV04B" TargetMode="External" /><Relationship Id="rId70" Type="http://schemas.openxmlformats.org/officeDocument/2006/relationships/hyperlink" Target="http://tantargy.uni-corvinus.hu/7FI01NDV04B" TargetMode="External" /><Relationship Id="rId71" Type="http://schemas.openxmlformats.org/officeDocument/2006/relationships/hyperlink" Target="http://tantargy.uni-corvinus.hu/7FI01NDV05B" TargetMode="External" /><Relationship Id="rId72" Type="http://schemas.openxmlformats.org/officeDocument/2006/relationships/hyperlink" Target="http://tantargy.uni-corvinus.hu/7SO30NDV15B" TargetMode="External" /><Relationship Id="rId73" Type="http://schemas.openxmlformats.org/officeDocument/2006/relationships/hyperlink" Target="http://tantargy.uni-corvinus.hu/7PO10NDV08B" TargetMode="External" /><Relationship Id="rId74" Type="http://schemas.openxmlformats.org/officeDocument/2006/relationships/hyperlink" Target="http://tantargy.uni-corvinus.hu/2JO11NAK05B" TargetMode="External" /><Relationship Id="rId75" Type="http://schemas.openxmlformats.org/officeDocument/2006/relationships/hyperlink" Target="http://tantargy.uni-corvinus.hu/2SA53NAK04B" TargetMode="External" /><Relationship Id="rId76" Type="http://schemas.openxmlformats.org/officeDocument/2006/relationships/hyperlink" Target="http://tantargy.uni-corvinus.hu/7PE20NCV97B" TargetMode="External" /><Relationship Id="rId77" Type="http://schemas.openxmlformats.org/officeDocument/2006/relationships/hyperlink" Target="http://tantargy.uni-corvinus.hu/2BE52NDK07B" TargetMode="External" /><Relationship Id="rId78" Type="http://schemas.openxmlformats.org/officeDocument/2006/relationships/hyperlink" Target="http://tantargy.uni-corvinus.hu/2BE52NDK07B" TargetMode="External" /><Relationship Id="rId79" Type="http://schemas.openxmlformats.org/officeDocument/2006/relationships/hyperlink" Target="http://tantargy.uni-corvinus.hu/2BE52NAK01B" TargetMode="External" /><Relationship Id="rId80" Type="http://schemas.openxmlformats.org/officeDocument/2006/relationships/hyperlink" Target="http://tantargy.uni-corvinus.hu/2DS91NDK01B" TargetMode="External" /><Relationship Id="rId8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1B" TargetMode="External" /><Relationship Id="rId7" Type="http://schemas.openxmlformats.org/officeDocument/2006/relationships/hyperlink" Target="http://tantargy.uni-corvinus.hu/2KA21NAV01B" TargetMode="External" /><Relationship Id="rId8" Type="http://schemas.openxmlformats.org/officeDocument/2006/relationships/hyperlink" Target="http://tantargy.uni-corvinus.hu/4OG33NAK08B" TargetMode="External" /><Relationship Id="rId9" Type="http://schemas.openxmlformats.org/officeDocument/2006/relationships/hyperlink" Target="http://tantargy.uni-corvinus.hu/2ME43NCV02B" TargetMode="External" /><Relationship Id="rId10" Type="http://schemas.openxmlformats.org/officeDocument/2006/relationships/hyperlink" Target="http://tantargy.uni-corvinus.hu/2GF26NBV02B" TargetMode="External" /><Relationship Id="rId11" Type="http://schemas.openxmlformats.org/officeDocument/2006/relationships/hyperlink" Target="http://tantargy.uni-corvinus.hu/2GF26NDK01B" TargetMode="External" /><Relationship Id="rId12" Type="http://schemas.openxmlformats.org/officeDocument/2006/relationships/hyperlink" Target="http://tantargy.uni-corvinus.hu/2GF26NAV04B" TargetMode="External" /><Relationship Id="rId13" Type="http://schemas.openxmlformats.org/officeDocument/2006/relationships/hyperlink" Target="http://tantargy.uni-corvinus.hu/2GF26NAV05B" TargetMode="External" /><Relationship Id="rId14" Type="http://schemas.openxmlformats.org/officeDocument/2006/relationships/hyperlink" Target="http://tantargy.uni-corvinus.hu/2MF44NDK12B" TargetMode="External" /><Relationship Id="rId15" Type="http://schemas.openxmlformats.org/officeDocument/2006/relationships/hyperlink" Target="http://tantargy.uni-corvinus.hu/2VL60NCV02B" TargetMode="External" /><Relationship Id="rId16" Type="http://schemas.openxmlformats.org/officeDocument/2006/relationships/hyperlink" Target="http://tantargy.uni-corvinus.hu/2SZ31NCV01B" TargetMode="External" /><Relationship Id="rId17" Type="http://schemas.openxmlformats.org/officeDocument/2006/relationships/hyperlink" Target="http://tantargy.uni-corvinus.hu/2VL60NCV01B" TargetMode="External" /><Relationship Id="rId18" Type="http://schemas.openxmlformats.org/officeDocument/2006/relationships/hyperlink" Target="http://tantargy.uni-corvinus.hu/2SZ31NDV04B" TargetMode="External" /><Relationship Id="rId19" Type="http://schemas.openxmlformats.org/officeDocument/2006/relationships/hyperlink" Target="http://tantargy.uni-corvinus.hu/2SZ31NDV05B" TargetMode="External" /><Relationship Id="rId20" Type="http://schemas.openxmlformats.org/officeDocument/2006/relationships/hyperlink" Target="http://tantargy.uni-corvinus.hu/2SZ31NDV06B" TargetMode="External" /><Relationship Id="rId21" Type="http://schemas.openxmlformats.org/officeDocument/2006/relationships/hyperlink" Target="http://tantargy.uni-corvinus.hu/2IR32NAV01B" TargetMode="External" /><Relationship Id="rId22" Type="http://schemas.openxmlformats.org/officeDocument/2006/relationships/hyperlink" Target="http://tantargy.uni-corvinus.hu/2MF44NDK07B" TargetMode="External" /><Relationship Id="rId23" Type="http://schemas.openxmlformats.org/officeDocument/2006/relationships/hyperlink" Target="http://tantargy.uni-corvinus.hu/2IR32NAK07B" TargetMode="External" /><Relationship Id="rId24" Type="http://schemas.openxmlformats.org/officeDocument/2006/relationships/hyperlink" Target="http://tantargy.uni-corvinus.hu/4MA12NAV37B" TargetMode="External" /><Relationship Id="rId25" Type="http://schemas.openxmlformats.org/officeDocument/2006/relationships/hyperlink" Target="http://tantargy.uni-corvinus.hu/4MA12NAV36B" TargetMode="External" /><Relationship Id="rId26" Type="http://schemas.openxmlformats.org/officeDocument/2006/relationships/hyperlink" Target="http://portal.uni-corvinus.hu/index.php?id=22720&amp;tanKod=2SA53NAV02B" TargetMode="External" /><Relationship Id="rId27" Type="http://schemas.openxmlformats.org/officeDocument/2006/relationships/hyperlink" Target="http://tantargy.uni-corvinus.hu/2DS91NBK04B" TargetMode="External" /><Relationship Id="rId28" Type="http://schemas.openxmlformats.org/officeDocument/2006/relationships/hyperlink" Target="http://portal.uni-corvinus.hu/index.php?id=22720&amp;tanKod=2BE52NCV01B" TargetMode="External" /><Relationship Id="rId29" Type="http://schemas.openxmlformats.org/officeDocument/2006/relationships/hyperlink" Target="http://portal.uni-corvinus.hu/index.php?id=22720&amp;tanKod=4OG33NAV14B" TargetMode="External" /><Relationship Id="rId30" Type="http://schemas.openxmlformats.org/officeDocument/2006/relationships/hyperlink" Target="http://portal.uni-corvinus.hu/index.php?id=22720&amp;tanKod=4OG33NAK09B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1B" TargetMode="External" /><Relationship Id="rId7" Type="http://schemas.openxmlformats.org/officeDocument/2006/relationships/hyperlink" Target="http://tantargy.uni-corvinus.hu/2KA21NAV01B" TargetMode="External" /><Relationship Id="rId8" Type="http://schemas.openxmlformats.org/officeDocument/2006/relationships/hyperlink" Target="http://tantargy.uni-corvinus.hu/4OG33NAK08B" TargetMode="External" /><Relationship Id="rId9" Type="http://schemas.openxmlformats.org/officeDocument/2006/relationships/hyperlink" Target="http://tantargy.uni-corvinus.hu/2ME43NCV02B" TargetMode="External" /><Relationship Id="rId10" Type="http://schemas.openxmlformats.org/officeDocument/2006/relationships/hyperlink" Target="http://tantargy.uni-corvinus.hu/2GF26NBV02B" TargetMode="External" /><Relationship Id="rId11" Type="http://schemas.openxmlformats.org/officeDocument/2006/relationships/hyperlink" Target="http://tantargy.uni-corvinus.hu/2GF26NDK01B" TargetMode="External" /><Relationship Id="rId12" Type="http://schemas.openxmlformats.org/officeDocument/2006/relationships/hyperlink" Target="http://tantargy.uni-corvinus.hu/2GF26NAV04B" TargetMode="External" /><Relationship Id="rId13" Type="http://schemas.openxmlformats.org/officeDocument/2006/relationships/hyperlink" Target="http://tantargy.uni-corvinus.hu/2GF26NAV05B" TargetMode="External" /><Relationship Id="rId14" Type="http://schemas.openxmlformats.org/officeDocument/2006/relationships/hyperlink" Target="http://tantargy.uni-corvinus.hu/2MF44NDK12B" TargetMode="External" /><Relationship Id="rId15" Type="http://schemas.openxmlformats.org/officeDocument/2006/relationships/hyperlink" Target="http://tantargy.uni-corvinus.hu/2VL60NCV02B" TargetMode="External" /><Relationship Id="rId16" Type="http://schemas.openxmlformats.org/officeDocument/2006/relationships/hyperlink" Target="http://tantargy.uni-corvinus.hu/2SZ31NCV01B" TargetMode="External" /><Relationship Id="rId17" Type="http://schemas.openxmlformats.org/officeDocument/2006/relationships/hyperlink" Target="http://tantargy.uni-corvinus.hu/2VL60NCV01B" TargetMode="External" /><Relationship Id="rId18" Type="http://schemas.openxmlformats.org/officeDocument/2006/relationships/hyperlink" Target="http://tantargy.uni-corvinus.hu/2SZ31NDV04B" TargetMode="External" /><Relationship Id="rId19" Type="http://schemas.openxmlformats.org/officeDocument/2006/relationships/hyperlink" Target="http://tantargy.uni-corvinus.hu/2SZ31NDV05B" TargetMode="External" /><Relationship Id="rId20" Type="http://schemas.openxmlformats.org/officeDocument/2006/relationships/hyperlink" Target="http://tantargy.uni-corvinus.hu/2SZ31NDV06B" TargetMode="External" /><Relationship Id="rId21" Type="http://schemas.openxmlformats.org/officeDocument/2006/relationships/hyperlink" Target="http://tantargy.uni-corvinus.hu/2IR32NAV01B" TargetMode="External" /><Relationship Id="rId22" Type="http://schemas.openxmlformats.org/officeDocument/2006/relationships/hyperlink" Target="http://tantargy.uni-corvinus.hu/2MF44NDK07B" TargetMode="External" /><Relationship Id="rId23" Type="http://schemas.openxmlformats.org/officeDocument/2006/relationships/hyperlink" Target="http://tantargy.uni-corvinus.hu/2IR32NAK07B" TargetMode="External" /><Relationship Id="rId24" Type="http://schemas.openxmlformats.org/officeDocument/2006/relationships/hyperlink" Target="http://tantargy.uni-corvinus.hu/4MA12NAV37B" TargetMode="External" /><Relationship Id="rId25" Type="http://schemas.openxmlformats.org/officeDocument/2006/relationships/hyperlink" Target="http://tantargy.uni-corvinus.hu/4MA12NAV36B" TargetMode="External" /><Relationship Id="rId26" Type="http://schemas.openxmlformats.org/officeDocument/2006/relationships/hyperlink" Target="http://portal.uni-corvinus.hu/index.php?id=22720&amp;tanKod=2SA53NAV02B" TargetMode="External" /><Relationship Id="rId27" Type="http://schemas.openxmlformats.org/officeDocument/2006/relationships/hyperlink" Target="http://tantargy.uni-corvinus.hu/2DS91NBK04B" TargetMode="External" /><Relationship Id="rId28" Type="http://schemas.openxmlformats.org/officeDocument/2006/relationships/hyperlink" Target="http://portal.uni-corvinus.hu/index.php?id=22720&amp;tanKod=2BE52NCV01B" TargetMode="External" /><Relationship Id="rId29" Type="http://schemas.openxmlformats.org/officeDocument/2006/relationships/hyperlink" Target="http://portal.uni-corvinus.hu/index.php?id=22720&amp;tanKod=4OG33NAV14B" TargetMode="External" /><Relationship Id="rId30" Type="http://schemas.openxmlformats.org/officeDocument/2006/relationships/hyperlink" Target="http://portal.uni-corvinus.hu/index.php?id=22720&amp;tanKod=4OG33NAK09B" TargetMode="External" /><Relationship Id="rId3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4"/>
  <sheetViews>
    <sheetView tabSelected="1" zoomScale="85" zoomScaleNormal="85" zoomScaleSheetLayoutView="100" zoomScalePageLayoutView="0" workbookViewId="0" topLeftCell="A1">
      <selection activeCell="A2" sqref="A2:A4"/>
    </sheetView>
  </sheetViews>
  <sheetFormatPr defaultColWidth="9.140625" defaultRowHeight="12.75"/>
  <cols>
    <col min="1" max="1" width="15.7109375" style="456" customWidth="1"/>
    <col min="2" max="2" width="36.8515625" style="456" customWidth="1"/>
    <col min="3" max="3" width="6.00390625" style="456" customWidth="1"/>
    <col min="4" max="4" width="7.00390625" style="456" customWidth="1"/>
    <col min="5" max="5" width="3.28125" style="456" customWidth="1"/>
    <col min="6" max="6" width="3.57421875" style="456" customWidth="1"/>
    <col min="7" max="7" width="4.8515625" style="904" customWidth="1"/>
    <col min="8" max="9" width="3.57421875" style="456" customWidth="1"/>
    <col min="10" max="10" width="4.8515625" style="904" customWidth="1"/>
    <col min="11" max="11" width="4.00390625" style="456" customWidth="1"/>
    <col min="12" max="12" width="3.57421875" style="456" customWidth="1"/>
    <col min="13" max="13" width="4.8515625" style="904" customWidth="1"/>
    <col min="14" max="15" width="3.57421875" style="456" customWidth="1"/>
    <col min="16" max="16" width="4.8515625" style="904" customWidth="1"/>
    <col min="17" max="18" width="3.57421875" style="456" customWidth="1"/>
    <col min="19" max="19" width="4.8515625" style="904" customWidth="1"/>
    <col min="20" max="21" width="3.57421875" style="456" customWidth="1"/>
    <col min="22" max="22" width="4.8515625" style="904" customWidth="1"/>
    <col min="23" max="23" width="6.7109375" style="456" customWidth="1"/>
    <col min="24" max="24" width="6.7109375" style="904" customWidth="1"/>
    <col min="25" max="25" width="22.00390625" style="2" customWidth="1"/>
    <col min="26" max="26" width="41.140625" style="2" customWidth="1"/>
    <col min="27" max="27" width="23.57421875" style="835" customWidth="1"/>
    <col min="28" max="28" width="21.57421875" style="835" customWidth="1"/>
    <col min="29" max="29" width="19.00390625" style="835" customWidth="1"/>
    <col min="30" max="30" width="24.57421875" style="835" customWidth="1"/>
    <col min="31" max="31" width="15.8515625" style="835" customWidth="1"/>
    <col min="32" max="32" width="15.28125" style="835" customWidth="1"/>
    <col min="33" max="33" width="12.28125" style="835" customWidth="1"/>
    <col min="34" max="34" width="17.00390625" style="835" customWidth="1"/>
    <col min="35" max="35" width="21.421875" style="835" customWidth="1"/>
    <col min="36" max="16384" width="9.140625" style="456" customWidth="1"/>
  </cols>
  <sheetData>
    <row r="1" spans="1:35" ht="24" thickBot="1">
      <c r="A1" s="1056" t="s">
        <v>523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  <c r="N1" s="1057"/>
      <c r="O1" s="1057"/>
      <c r="P1" s="1057"/>
      <c r="Q1" s="1057"/>
      <c r="R1" s="1057"/>
      <c r="S1" s="1057"/>
      <c r="T1" s="1057"/>
      <c r="U1" s="1057"/>
      <c r="V1" s="1057"/>
      <c r="W1" s="1057"/>
      <c r="X1" s="1057"/>
      <c r="Y1" s="1057"/>
      <c r="Z1" s="1057"/>
      <c r="AA1" s="786"/>
      <c r="AB1" s="787"/>
      <c r="AC1" s="786"/>
      <c r="AD1" s="787"/>
      <c r="AE1" s="786"/>
      <c r="AF1" s="788"/>
      <c r="AG1" s="789"/>
      <c r="AH1" s="786"/>
      <c r="AI1" s="787"/>
    </row>
    <row r="2" spans="1:35" ht="32.25" customHeight="1">
      <c r="A2" s="1058" t="s">
        <v>67</v>
      </c>
      <c r="B2" s="1061" t="s">
        <v>0</v>
      </c>
      <c r="C2" s="1064" t="s">
        <v>1</v>
      </c>
      <c r="D2" s="1065" t="s">
        <v>483</v>
      </c>
      <c r="E2" s="1066" t="s">
        <v>545</v>
      </c>
      <c r="F2" s="1067"/>
      <c r="G2" s="1067"/>
      <c r="H2" s="1067"/>
      <c r="I2" s="1067"/>
      <c r="J2" s="1068"/>
      <c r="K2" s="1066" t="s">
        <v>546</v>
      </c>
      <c r="L2" s="1067"/>
      <c r="M2" s="1067"/>
      <c r="N2" s="1067"/>
      <c r="O2" s="1067"/>
      <c r="P2" s="1068"/>
      <c r="Q2" s="1030" t="s">
        <v>268</v>
      </c>
      <c r="R2" s="1031"/>
      <c r="S2" s="1031"/>
      <c r="T2" s="1031"/>
      <c r="U2" s="1031"/>
      <c r="V2" s="1032"/>
      <c r="W2" s="751" t="s">
        <v>269</v>
      </c>
      <c r="X2" s="1027" t="s">
        <v>270</v>
      </c>
      <c r="Y2" s="1049" t="s">
        <v>3</v>
      </c>
      <c r="Z2" s="1085" t="s">
        <v>32</v>
      </c>
      <c r="AA2" s="1102" t="s">
        <v>439</v>
      </c>
      <c r="AB2" s="1103"/>
      <c r="AC2" s="1102" t="s">
        <v>440</v>
      </c>
      <c r="AD2" s="1103"/>
      <c r="AE2" s="1102" t="s">
        <v>441</v>
      </c>
      <c r="AF2" s="1114"/>
      <c r="AG2" s="1103"/>
      <c r="AH2" s="1102" t="s">
        <v>450</v>
      </c>
      <c r="AI2" s="1103"/>
    </row>
    <row r="3" spans="1:35" ht="13.5" customHeight="1">
      <c r="A3" s="1059"/>
      <c r="B3" s="1062"/>
      <c r="C3" s="1059"/>
      <c r="D3" s="1062"/>
      <c r="E3" s="1022">
        <v>1</v>
      </c>
      <c r="F3" s="1021"/>
      <c r="G3" s="1025" t="s">
        <v>2</v>
      </c>
      <c r="H3" s="1020">
        <v>2</v>
      </c>
      <c r="I3" s="1021"/>
      <c r="J3" s="1023" t="s">
        <v>2</v>
      </c>
      <c r="K3" s="1022">
        <v>3</v>
      </c>
      <c r="L3" s="1021"/>
      <c r="M3" s="1025" t="s">
        <v>2</v>
      </c>
      <c r="N3" s="1020">
        <v>4</v>
      </c>
      <c r="O3" s="1021"/>
      <c r="P3" s="1023" t="s">
        <v>2</v>
      </c>
      <c r="Q3" s="1022">
        <v>5</v>
      </c>
      <c r="R3" s="1021"/>
      <c r="S3" s="1025" t="s">
        <v>2</v>
      </c>
      <c r="T3" s="1020">
        <v>6</v>
      </c>
      <c r="U3" s="1021"/>
      <c r="V3" s="1023" t="s">
        <v>2</v>
      </c>
      <c r="W3" s="33">
        <v>7</v>
      </c>
      <c r="X3" s="1028"/>
      <c r="Y3" s="1050"/>
      <c r="Z3" s="1086"/>
      <c r="AA3" s="1104"/>
      <c r="AB3" s="1105"/>
      <c r="AC3" s="1104"/>
      <c r="AD3" s="1105"/>
      <c r="AE3" s="1104"/>
      <c r="AF3" s="1115"/>
      <c r="AG3" s="1105"/>
      <c r="AH3" s="1104"/>
      <c r="AI3" s="1105"/>
    </row>
    <row r="4" spans="1:35" ht="31.5" thickBot="1">
      <c r="A4" s="1060"/>
      <c r="B4" s="1063"/>
      <c r="C4" s="1060"/>
      <c r="D4" s="1063"/>
      <c r="E4" s="34" t="s">
        <v>4</v>
      </c>
      <c r="F4" s="35" t="s">
        <v>66</v>
      </c>
      <c r="G4" s="1026"/>
      <c r="H4" s="902" t="s">
        <v>4</v>
      </c>
      <c r="I4" s="35" t="s">
        <v>66</v>
      </c>
      <c r="J4" s="1024"/>
      <c r="K4" s="34" t="s">
        <v>4</v>
      </c>
      <c r="L4" s="35" t="s">
        <v>66</v>
      </c>
      <c r="M4" s="1026"/>
      <c r="N4" s="902" t="s">
        <v>4</v>
      </c>
      <c r="O4" s="35" t="s">
        <v>66</v>
      </c>
      <c r="P4" s="1024"/>
      <c r="Q4" s="34" t="s">
        <v>4</v>
      </c>
      <c r="R4" s="35" t="s">
        <v>66</v>
      </c>
      <c r="S4" s="1026"/>
      <c r="T4" s="902" t="s">
        <v>4</v>
      </c>
      <c r="U4" s="35" t="s">
        <v>66</v>
      </c>
      <c r="V4" s="1024"/>
      <c r="W4" s="39" t="s">
        <v>2</v>
      </c>
      <c r="X4" s="1029"/>
      <c r="Y4" s="1051"/>
      <c r="Z4" s="1087"/>
      <c r="AA4" s="1106"/>
      <c r="AB4" s="1107"/>
      <c r="AC4" s="1106"/>
      <c r="AD4" s="1107"/>
      <c r="AE4" s="1106"/>
      <c r="AF4" s="1116"/>
      <c r="AG4" s="1107"/>
      <c r="AH4" s="1106"/>
      <c r="AI4" s="1107"/>
    </row>
    <row r="5" spans="1:35" ht="77.25" thickBot="1">
      <c r="A5" s="1073" t="s">
        <v>271</v>
      </c>
      <c r="B5" s="1074"/>
      <c r="C5" s="40"/>
      <c r="D5" s="41"/>
      <c r="E5" s="40"/>
      <c r="F5" s="42"/>
      <c r="G5" s="42">
        <f>SUM(G7,G25)</f>
        <v>22</v>
      </c>
      <c r="H5" s="42"/>
      <c r="I5" s="42"/>
      <c r="J5" s="42">
        <f>SUM(J7,J25)</f>
        <v>29</v>
      </c>
      <c r="K5" s="40"/>
      <c r="L5" s="42"/>
      <c r="M5" s="42">
        <f>SUM(M7,M25)</f>
        <v>22</v>
      </c>
      <c r="N5" s="42"/>
      <c r="O5" s="42"/>
      <c r="P5" s="42">
        <f>SUM(P7,P25)</f>
        <v>26</v>
      </c>
      <c r="Q5" s="40"/>
      <c r="R5" s="42"/>
      <c r="S5" s="42">
        <f>SUM(S7,S25)</f>
        <v>11</v>
      </c>
      <c r="T5" s="42"/>
      <c r="U5" s="42"/>
      <c r="V5" s="42">
        <f>SUM(V7,V25)</f>
        <v>15</v>
      </c>
      <c r="W5" s="43">
        <f>SUM(W7,W25)</f>
        <v>0</v>
      </c>
      <c r="X5" s="44">
        <f>SUM(E5:W5)</f>
        <v>125</v>
      </c>
      <c r="Y5" s="578"/>
      <c r="Z5" s="45"/>
      <c r="AA5" s="790" t="s">
        <v>67</v>
      </c>
      <c r="AB5" s="791" t="s">
        <v>442</v>
      </c>
      <c r="AC5" s="790" t="s">
        <v>67</v>
      </c>
      <c r="AD5" s="791" t="s">
        <v>442</v>
      </c>
      <c r="AE5" s="792" t="s">
        <v>443</v>
      </c>
      <c r="AF5" s="793" t="s">
        <v>444</v>
      </c>
      <c r="AG5" s="794" t="s">
        <v>445</v>
      </c>
      <c r="AH5" s="792" t="s">
        <v>446</v>
      </c>
      <c r="AI5" s="794" t="s">
        <v>447</v>
      </c>
    </row>
    <row r="6" spans="1:35" ht="16.5" thickBot="1">
      <c r="A6" s="1081" t="s">
        <v>348</v>
      </c>
      <c r="B6" s="1082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79"/>
      <c r="Z6" s="377"/>
      <c r="AA6" s="786"/>
      <c r="AB6" s="787"/>
      <c r="AC6" s="786"/>
      <c r="AD6" s="787"/>
      <c r="AE6" s="820"/>
      <c r="AF6" s="821"/>
      <c r="AG6" s="822"/>
      <c r="AH6" s="786"/>
      <c r="AI6" s="787"/>
    </row>
    <row r="7" spans="1:35" ht="18.75" thickBot="1">
      <c r="A7" s="1100" t="s">
        <v>272</v>
      </c>
      <c r="B7" s="1101"/>
      <c r="C7" s="729"/>
      <c r="D7" s="730"/>
      <c r="E7" s="731"/>
      <c r="F7" s="732"/>
      <c r="G7" s="732">
        <f>SUM($G$8:$G$23)</f>
        <v>19</v>
      </c>
      <c r="H7" s="732"/>
      <c r="I7" s="732"/>
      <c r="J7" s="733">
        <f>SUM($J$8:$J$23)</f>
        <v>29</v>
      </c>
      <c r="K7" s="729"/>
      <c r="L7" s="734"/>
      <c r="M7" s="734">
        <f>SUM($M$8:$M$23)</f>
        <v>9</v>
      </c>
      <c r="N7" s="734"/>
      <c r="O7" s="734"/>
      <c r="P7" s="730">
        <f>SUM($P$8:$P$23)</f>
        <v>5</v>
      </c>
      <c r="Q7" s="729"/>
      <c r="R7" s="734"/>
      <c r="S7" s="734">
        <f>SUM($S$8:$S$23)</f>
        <v>4</v>
      </c>
      <c r="T7" s="734"/>
      <c r="U7" s="734"/>
      <c r="V7" s="735">
        <f>SUM($V$8:$V$23)</f>
        <v>0</v>
      </c>
      <c r="W7" s="736">
        <f>SUM($W$8:$W$23)</f>
        <v>0</v>
      </c>
      <c r="X7" s="737">
        <f>SUM($X$8:$X$23)</f>
        <v>66</v>
      </c>
      <c r="Y7" s="738"/>
      <c r="Z7" s="739"/>
      <c r="AA7" s="795"/>
      <c r="AB7" s="796"/>
      <c r="AC7" s="830"/>
      <c r="AD7" s="796"/>
      <c r="AE7" s="830"/>
      <c r="AF7" s="823"/>
      <c r="AG7" s="827"/>
      <c r="AH7" s="795"/>
      <c r="AI7" s="796"/>
    </row>
    <row r="8" spans="1:35" ht="25.5" customHeight="1">
      <c r="A8" s="53" t="s">
        <v>408</v>
      </c>
      <c r="B8" s="768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v>5</v>
      </c>
      <c r="Y8" s="678" t="s">
        <v>274</v>
      </c>
      <c r="Z8" s="397" t="s">
        <v>82</v>
      </c>
      <c r="AA8" s="980" t="s">
        <v>455</v>
      </c>
      <c r="AB8" s="981" t="s">
        <v>453</v>
      </c>
      <c r="AC8" s="816"/>
      <c r="AD8" s="798"/>
      <c r="AE8" s="816"/>
      <c r="AF8" s="799"/>
      <c r="AG8" s="807"/>
      <c r="AH8" s="797"/>
      <c r="AI8" s="798"/>
    </row>
    <row r="9" spans="1:35" ht="15.75" customHeight="1">
      <c r="A9" s="64" t="s">
        <v>195</v>
      </c>
      <c r="B9" s="769" t="s">
        <v>419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679" t="s">
        <v>97</v>
      </c>
      <c r="Z9" s="347" t="s">
        <v>78</v>
      </c>
      <c r="AA9" s="797"/>
      <c r="AB9" s="798"/>
      <c r="AC9" s="816"/>
      <c r="AD9" s="798"/>
      <c r="AE9" s="816"/>
      <c r="AF9" s="799"/>
      <c r="AG9" s="807"/>
      <c r="AH9" s="797"/>
      <c r="AI9" s="798"/>
    </row>
    <row r="10" spans="1:35" ht="15.75" customHeight="1">
      <c r="A10" s="64" t="s">
        <v>521</v>
      </c>
      <c r="B10" s="769" t="s">
        <v>522</v>
      </c>
      <c r="C10" s="65" t="s">
        <v>5</v>
      </c>
      <c r="D10" s="66" t="s">
        <v>6</v>
      </c>
      <c r="E10" s="21">
        <v>1</v>
      </c>
      <c r="F10" s="19">
        <v>2</v>
      </c>
      <c r="G10" s="71">
        <v>4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141">
        <v>4</v>
      </c>
      <c r="Y10" s="1002" t="s">
        <v>505</v>
      </c>
      <c r="Z10" s="347" t="s">
        <v>76</v>
      </c>
      <c r="AA10" s="797"/>
      <c r="AB10" s="798"/>
      <c r="AC10" s="816"/>
      <c r="AD10" s="798"/>
      <c r="AE10" s="816"/>
      <c r="AF10" s="799"/>
      <c r="AG10" s="807"/>
      <c r="AH10" s="797"/>
      <c r="AI10" s="798"/>
    </row>
    <row r="11" spans="1:35" ht="15.75" customHeight="1">
      <c r="A11" s="64" t="s">
        <v>104</v>
      </c>
      <c r="B11" s="770" t="s">
        <v>432</v>
      </c>
      <c r="C11" s="65" t="s">
        <v>5</v>
      </c>
      <c r="D11" s="66" t="s">
        <v>6</v>
      </c>
      <c r="E11" s="21">
        <v>2</v>
      </c>
      <c r="F11" s="19">
        <v>2</v>
      </c>
      <c r="G11" s="72">
        <v>5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v>5</v>
      </c>
      <c r="Y11" s="1003" t="s">
        <v>516</v>
      </c>
      <c r="Z11" s="347" t="s">
        <v>81</v>
      </c>
      <c r="AA11" s="797"/>
      <c r="AB11" s="798"/>
      <c r="AC11" s="816"/>
      <c r="AD11" s="798"/>
      <c r="AE11" s="816"/>
      <c r="AF11" s="799"/>
      <c r="AG11" s="807"/>
      <c r="AH11" s="797"/>
      <c r="AI11" s="798"/>
    </row>
    <row r="12" spans="1:35" ht="23.25" customHeight="1">
      <c r="A12" s="620" t="s">
        <v>166</v>
      </c>
      <c r="B12" s="771" t="s">
        <v>186</v>
      </c>
      <c r="C12" s="65" t="s">
        <v>5</v>
      </c>
      <c r="D12" s="66" t="s">
        <v>6</v>
      </c>
      <c r="E12" s="840">
        <v>2</v>
      </c>
      <c r="F12" s="841">
        <v>2</v>
      </c>
      <c r="G12" s="842" t="s">
        <v>277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70" t="s">
        <v>277</v>
      </c>
      <c r="Y12" s="679" t="s">
        <v>40</v>
      </c>
      <c r="Z12" s="347" t="s">
        <v>279</v>
      </c>
      <c r="AA12" s="863" t="s">
        <v>104</v>
      </c>
      <c r="AB12" s="864" t="s">
        <v>432</v>
      </c>
      <c r="AC12" s="816"/>
      <c r="AD12" s="798"/>
      <c r="AE12" s="816"/>
      <c r="AF12" s="799"/>
      <c r="AG12" s="807"/>
      <c r="AH12" s="797"/>
      <c r="AI12" s="798"/>
    </row>
    <row r="13" spans="1:35" ht="42.75" customHeight="1">
      <c r="A13" s="64" t="s">
        <v>409</v>
      </c>
      <c r="B13" s="772" t="s">
        <v>261</v>
      </c>
      <c r="C13" s="6" t="s">
        <v>5</v>
      </c>
      <c r="D13" s="5" t="s">
        <v>6</v>
      </c>
      <c r="E13" s="21"/>
      <c r="F13" s="19"/>
      <c r="G13" s="72"/>
      <c r="H13" s="19">
        <v>2</v>
      </c>
      <c r="I13" s="19">
        <v>2</v>
      </c>
      <c r="J13" s="73">
        <v>5</v>
      </c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141">
        <v>5</v>
      </c>
      <c r="Y13" s="679" t="s">
        <v>274</v>
      </c>
      <c r="Z13" s="347" t="s">
        <v>82</v>
      </c>
      <c r="AA13" s="838" t="s">
        <v>456</v>
      </c>
      <c r="AB13" s="839" t="s">
        <v>454</v>
      </c>
      <c r="AC13" s="1108" t="s">
        <v>452</v>
      </c>
      <c r="AD13" s="1109"/>
      <c r="AE13" s="816"/>
      <c r="AF13" s="799"/>
      <c r="AG13" s="807"/>
      <c r="AH13" s="797"/>
      <c r="AI13" s="798"/>
    </row>
    <row r="14" spans="1:35" ht="14.25">
      <c r="A14" s="64" t="s">
        <v>410</v>
      </c>
      <c r="B14" s="773" t="s">
        <v>433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v>5</v>
      </c>
      <c r="Y14" s="679" t="s">
        <v>126</v>
      </c>
      <c r="Z14" s="347" t="s">
        <v>69</v>
      </c>
      <c r="AA14" s="797"/>
      <c r="AB14" s="798"/>
      <c r="AC14" s="816"/>
      <c r="AD14" s="798"/>
      <c r="AE14" s="816"/>
      <c r="AF14" s="799"/>
      <c r="AG14" s="807"/>
      <c r="AH14" s="797"/>
      <c r="AI14" s="798"/>
    </row>
    <row r="15" spans="1:35" ht="15.75" customHeight="1">
      <c r="A15" s="74" t="s">
        <v>105</v>
      </c>
      <c r="B15" s="773" t="s">
        <v>434</v>
      </c>
      <c r="C15" s="21" t="s">
        <v>5</v>
      </c>
      <c r="D15" s="30" t="s">
        <v>8</v>
      </c>
      <c r="E15" s="21"/>
      <c r="F15" s="19"/>
      <c r="G15" s="72"/>
      <c r="H15" s="19"/>
      <c r="I15" s="19"/>
      <c r="J15" s="73"/>
      <c r="K15" s="21"/>
      <c r="L15" s="19"/>
      <c r="M15" s="72"/>
      <c r="N15" s="19">
        <v>2</v>
      </c>
      <c r="O15" s="19">
        <v>2</v>
      </c>
      <c r="P15" s="73">
        <v>5</v>
      </c>
      <c r="Q15" s="21"/>
      <c r="R15" s="19"/>
      <c r="S15" s="72"/>
      <c r="T15" s="19"/>
      <c r="U15" s="19"/>
      <c r="V15" s="73"/>
      <c r="W15" s="67"/>
      <c r="X15" s="141">
        <v>5</v>
      </c>
      <c r="Y15" s="679" t="s">
        <v>24</v>
      </c>
      <c r="Z15" s="347" t="s">
        <v>74</v>
      </c>
      <c r="AA15" s="797"/>
      <c r="AB15" s="798"/>
      <c r="AC15" s="816"/>
      <c r="AD15" s="798"/>
      <c r="AE15" s="816"/>
      <c r="AF15" s="799"/>
      <c r="AG15" s="807"/>
      <c r="AH15" s="797"/>
      <c r="AI15" s="798"/>
    </row>
    <row r="16" spans="1:35" ht="24" customHeight="1">
      <c r="A16" s="620" t="s">
        <v>167</v>
      </c>
      <c r="B16" s="774" t="s">
        <v>187</v>
      </c>
      <c r="C16" s="21" t="s">
        <v>5</v>
      </c>
      <c r="D16" s="30" t="s">
        <v>8</v>
      </c>
      <c r="E16" s="21"/>
      <c r="F16" s="19"/>
      <c r="G16" s="72"/>
      <c r="H16" s="841">
        <v>2</v>
      </c>
      <c r="I16" s="841">
        <v>2</v>
      </c>
      <c r="J16" s="843" t="s">
        <v>277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70" t="s">
        <v>277</v>
      </c>
      <c r="Y16" s="10" t="s">
        <v>528</v>
      </c>
      <c r="Z16" s="17" t="s">
        <v>529</v>
      </c>
      <c r="AA16" s="865" t="s">
        <v>105</v>
      </c>
      <c r="AB16" s="866" t="s">
        <v>434</v>
      </c>
      <c r="AC16" s="816"/>
      <c r="AD16" s="798"/>
      <c r="AE16" s="816"/>
      <c r="AF16" s="799"/>
      <c r="AG16" s="807"/>
      <c r="AH16" s="797"/>
      <c r="AI16" s="798"/>
    </row>
    <row r="17" spans="1:35" ht="15.75" customHeight="1">
      <c r="A17" s="64" t="s">
        <v>194</v>
      </c>
      <c r="B17" s="769" t="s">
        <v>64</v>
      </c>
      <c r="C17" s="6" t="s">
        <v>5</v>
      </c>
      <c r="D17" s="5" t="s">
        <v>6</v>
      </c>
      <c r="E17" s="21"/>
      <c r="F17" s="19"/>
      <c r="G17" s="72"/>
      <c r="H17" s="19">
        <v>2</v>
      </c>
      <c r="I17" s="19">
        <v>2</v>
      </c>
      <c r="J17" s="73">
        <v>5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141">
        <v>5</v>
      </c>
      <c r="Y17" s="1004" t="s">
        <v>26</v>
      </c>
      <c r="Z17" s="347" t="s">
        <v>41</v>
      </c>
      <c r="AA17" s="800"/>
      <c r="AB17" s="801"/>
      <c r="AC17" s="817"/>
      <c r="AD17" s="801"/>
      <c r="AE17" s="817"/>
      <c r="AF17" s="802"/>
      <c r="AG17" s="813"/>
      <c r="AH17" s="800"/>
      <c r="AI17" s="801"/>
    </row>
    <row r="18" spans="1:35" ht="15.75" customHeight="1">
      <c r="A18" s="64" t="s">
        <v>103</v>
      </c>
      <c r="B18" s="769" t="s">
        <v>205</v>
      </c>
      <c r="C18" s="65" t="s">
        <v>5</v>
      </c>
      <c r="D18" s="66" t="s">
        <v>6</v>
      </c>
      <c r="E18" s="21"/>
      <c r="F18" s="19"/>
      <c r="G18" s="72"/>
      <c r="H18" s="19">
        <v>2</v>
      </c>
      <c r="I18" s="19">
        <v>1</v>
      </c>
      <c r="J18" s="73">
        <v>4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v>4</v>
      </c>
      <c r="Y18" s="679" t="s">
        <v>13</v>
      </c>
      <c r="Z18" s="347" t="s">
        <v>73</v>
      </c>
      <c r="AA18" s="797"/>
      <c r="AB18" s="798"/>
      <c r="AC18" s="816"/>
      <c r="AD18" s="798"/>
      <c r="AE18" s="816"/>
      <c r="AF18" s="799"/>
      <c r="AG18" s="807"/>
      <c r="AH18" s="859" t="s">
        <v>464</v>
      </c>
      <c r="AI18" s="860" t="s">
        <v>465</v>
      </c>
    </row>
    <row r="19" spans="1:35" ht="24.75" customHeight="1">
      <c r="A19" s="64" t="s">
        <v>411</v>
      </c>
      <c r="B19" s="769" t="s">
        <v>262</v>
      </c>
      <c r="C19" s="65" t="s">
        <v>5</v>
      </c>
      <c r="D19" s="66" t="s">
        <v>6</v>
      </c>
      <c r="E19" s="21"/>
      <c r="F19" s="19"/>
      <c r="G19" s="72"/>
      <c r="H19" s="19"/>
      <c r="I19" s="19"/>
      <c r="J19" s="73"/>
      <c r="K19" s="22">
        <v>2</v>
      </c>
      <c r="L19" s="19">
        <v>1</v>
      </c>
      <c r="M19" s="72">
        <v>4</v>
      </c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v>4</v>
      </c>
      <c r="Y19" s="1005" t="s">
        <v>506</v>
      </c>
      <c r="Z19" s="680" t="s">
        <v>405</v>
      </c>
      <c r="AA19" s="844" t="s">
        <v>458</v>
      </c>
      <c r="AB19" s="845" t="s">
        <v>457</v>
      </c>
      <c r="AC19" s="816"/>
      <c r="AD19" s="798"/>
      <c r="AE19" s="816"/>
      <c r="AF19" s="799"/>
      <c r="AG19" s="807"/>
      <c r="AH19" s="797"/>
      <c r="AI19" s="798"/>
    </row>
    <row r="20" spans="1:35" ht="15.75" customHeight="1">
      <c r="A20" s="64" t="s">
        <v>412</v>
      </c>
      <c r="B20" s="769" t="s">
        <v>204</v>
      </c>
      <c r="C20" s="65" t="s">
        <v>5</v>
      </c>
      <c r="D20" s="66" t="s">
        <v>6</v>
      </c>
      <c r="E20" s="21"/>
      <c r="F20" s="19"/>
      <c r="G20" s="72"/>
      <c r="H20" s="19">
        <v>2</v>
      </c>
      <c r="I20" s="19">
        <v>2</v>
      </c>
      <c r="J20" s="73">
        <v>5</v>
      </c>
      <c r="K20" s="21"/>
      <c r="L20" s="19"/>
      <c r="M20" s="72"/>
      <c r="N20" s="19"/>
      <c r="O20" s="19"/>
      <c r="P20" s="73"/>
      <c r="Q20" s="21"/>
      <c r="R20" s="19"/>
      <c r="S20" s="72"/>
      <c r="T20" s="19"/>
      <c r="U20" s="19"/>
      <c r="V20" s="73"/>
      <c r="W20" s="67"/>
      <c r="X20" s="141">
        <v>5</v>
      </c>
      <c r="Y20" s="679" t="s">
        <v>438</v>
      </c>
      <c r="Z20" s="347" t="s">
        <v>68</v>
      </c>
      <c r="AA20" s="982" t="s">
        <v>472</v>
      </c>
      <c r="AB20" s="983" t="s">
        <v>210</v>
      </c>
      <c r="AC20" s="816"/>
      <c r="AD20" s="798"/>
      <c r="AE20" s="816"/>
      <c r="AF20" s="799"/>
      <c r="AG20" s="807"/>
      <c r="AH20" s="797"/>
      <c r="AI20" s="798"/>
    </row>
    <row r="21" spans="1:35" ht="15.75" customHeight="1">
      <c r="A21" s="64" t="s">
        <v>115</v>
      </c>
      <c r="B21" s="769" t="s">
        <v>212</v>
      </c>
      <c r="C21" s="6" t="s">
        <v>5</v>
      </c>
      <c r="D21" s="66" t="s">
        <v>6</v>
      </c>
      <c r="E21" s="21"/>
      <c r="F21" s="19"/>
      <c r="G21" s="72"/>
      <c r="H21" s="19">
        <v>2</v>
      </c>
      <c r="I21" s="19">
        <v>2</v>
      </c>
      <c r="J21" s="73">
        <v>5</v>
      </c>
      <c r="K21" s="22"/>
      <c r="L21" s="19"/>
      <c r="M21" s="72"/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v>5</v>
      </c>
      <c r="Y21" s="679" t="s">
        <v>527</v>
      </c>
      <c r="Z21" s="347" t="s">
        <v>71</v>
      </c>
      <c r="AA21" s="797"/>
      <c r="AB21" s="798"/>
      <c r="AC21" s="816"/>
      <c r="AD21" s="798"/>
      <c r="AE21" s="816"/>
      <c r="AF21" s="799"/>
      <c r="AG21" s="807"/>
      <c r="AH21" s="811" t="s">
        <v>77</v>
      </c>
      <c r="AI21" s="812" t="s">
        <v>77</v>
      </c>
    </row>
    <row r="22" spans="1:35" ht="27" customHeight="1">
      <c r="A22" s="64" t="s">
        <v>470</v>
      </c>
      <c r="B22" s="769" t="s">
        <v>210</v>
      </c>
      <c r="C22" s="6" t="s">
        <v>5</v>
      </c>
      <c r="D22" s="5" t="s">
        <v>6</v>
      </c>
      <c r="E22" s="21"/>
      <c r="F22" s="19"/>
      <c r="G22" s="72"/>
      <c r="H22" s="19"/>
      <c r="I22" s="19"/>
      <c r="J22" s="73"/>
      <c r="K22" s="21">
        <v>2</v>
      </c>
      <c r="L22" s="19">
        <v>2</v>
      </c>
      <c r="M22" s="72">
        <v>5</v>
      </c>
      <c r="N22" s="19"/>
      <c r="O22" s="19"/>
      <c r="P22" s="73"/>
      <c r="Q22" s="21"/>
      <c r="R22" s="19"/>
      <c r="S22" s="72"/>
      <c r="T22" s="19"/>
      <c r="U22" s="19"/>
      <c r="V22" s="73"/>
      <c r="W22" s="67"/>
      <c r="X22" s="141">
        <v>5</v>
      </c>
      <c r="Y22" s="679" t="s">
        <v>438</v>
      </c>
      <c r="Z22" s="347" t="s">
        <v>68</v>
      </c>
      <c r="AA22" s="844" t="s">
        <v>471</v>
      </c>
      <c r="AB22" s="845" t="s">
        <v>210</v>
      </c>
      <c r="AC22" s="1110" t="s">
        <v>459</v>
      </c>
      <c r="AD22" s="1111"/>
      <c r="AE22" s="797"/>
      <c r="AF22" s="799"/>
      <c r="AG22" s="807"/>
      <c r="AH22" s="797"/>
      <c r="AI22" s="798"/>
    </row>
    <row r="23" spans="1:35" ht="15.75" customHeight="1" thickBot="1">
      <c r="A23" s="64" t="s">
        <v>116</v>
      </c>
      <c r="B23" s="861" t="s">
        <v>466</v>
      </c>
      <c r="C23" s="65" t="s">
        <v>5</v>
      </c>
      <c r="D23" s="5" t="s">
        <v>6</v>
      </c>
      <c r="E23" s="76"/>
      <c r="F23" s="77"/>
      <c r="G23" s="78"/>
      <c r="H23" s="77"/>
      <c r="I23" s="77"/>
      <c r="J23" s="79"/>
      <c r="K23" s="22"/>
      <c r="L23" s="19"/>
      <c r="M23" s="72"/>
      <c r="N23" s="19"/>
      <c r="O23" s="19"/>
      <c r="P23" s="73"/>
      <c r="Q23" s="21">
        <v>2</v>
      </c>
      <c r="R23" s="19">
        <v>1</v>
      </c>
      <c r="S23" s="72">
        <v>4</v>
      </c>
      <c r="T23" s="19"/>
      <c r="U23" s="19"/>
      <c r="V23" s="73"/>
      <c r="W23" s="67"/>
      <c r="X23" s="141">
        <v>4</v>
      </c>
      <c r="Y23" s="1006" t="s">
        <v>541</v>
      </c>
      <c r="Z23" s="1007" t="s">
        <v>507</v>
      </c>
      <c r="AA23" s="797"/>
      <c r="AB23" s="798"/>
      <c r="AC23" s="816"/>
      <c r="AD23" s="798"/>
      <c r="AE23" s="816"/>
      <c r="AF23" s="799"/>
      <c r="AG23" s="807"/>
      <c r="AH23" s="797"/>
      <c r="AI23" s="798"/>
    </row>
    <row r="24" spans="1:35" ht="16.5" thickBot="1">
      <c r="A24" s="1081" t="s">
        <v>348</v>
      </c>
      <c r="B24" s="1082"/>
      <c r="C24" s="365"/>
      <c r="D24" s="366"/>
      <c r="E24" s="367"/>
      <c r="F24" s="368"/>
      <c r="G24" s="368">
        <v>3</v>
      </c>
      <c r="H24" s="368"/>
      <c r="I24" s="368"/>
      <c r="J24" s="369"/>
      <c r="K24" s="370"/>
      <c r="L24" s="371"/>
      <c r="M24" s="371">
        <v>13</v>
      </c>
      <c r="N24" s="371"/>
      <c r="O24" s="371"/>
      <c r="P24" s="372">
        <v>15</v>
      </c>
      <c r="Q24" s="370"/>
      <c r="R24" s="371"/>
      <c r="S24" s="371">
        <v>12</v>
      </c>
      <c r="T24" s="371"/>
      <c r="U24" s="371"/>
      <c r="V24" s="373">
        <v>20</v>
      </c>
      <c r="W24" s="374"/>
      <c r="X24" s="375">
        <f>SUM(E24:V24)</f>
        <v>63</v>
      </c>
      <c r="Y24" s="682"/>
      <c r="Z24" s="395"/>
      <c r="AA24" s="797"/>
      <c r="AB24" s="798"/>
      <c r="AC24" s="816"/>
      <c r="AD24" s="798"/>
      <c r="AE24" s="816"/>
      <c r="AF24" s="799"/>
      <c r="AG24" s="807"/>
      <c r="AH24" s="797"/>
      <c r="AI24" s="798"/>
    </row>
    <row r="25" spans="1:35" s="836" customFormat="1" ht="18.75" thickBot="1">
      <c r="A25" s="1083" t="s">
        <v>287</v>
      </c>
      <c r="B25" s="1084"/>
      <c r="C25" s="740"/>
      <c r="D25" s="741"/>
      <c r="E25" s="742"/>
      <c r="F25" s="743"/>
      <c r="G25" s="743">
        <f>SUM($G$26:$G$43)</f>
        <v>3</v>
      </c>
      <c r="H25" s="743"/>
      <c r="I25" s="743"/>
      <c r="J25" s="744">
        <f>SUM($J$26:$J$43)</f>
        <v>0</v>
      </c>
      <c r="K25" s="742"/>
      <c r="L25" s="743"/>
      <c r="M25" s="743">
        <f>SUM($M$26:$M$43)</f>
        <v>13</v>
      </c>
      <c r="N25" s="743"/>
      <c r="O25" s="743"/>
      <c r="P25" s="744">
        <f>SUM(P26:P36)</f>
        <v>21</v>
      </c>
      <c r="Q25" s="742"/>
      <c r="R25" s="743"/>
      <c r="S25" s="743">
        <f>SUM($S$26:$S$43)</f>
        <v>7</v>
      </c>
      <c r="T25" s="743"/>
      <c r="U25" s="743"/>
      <c r="V25" s="745">
        <f>SUM($V$26:$V$43)</f>
        <v>15</v>
      </c>
      <c r="W25" s="785">
        <f>SUM($W$26:$W$43)</f>
        <v>0</v>
      </c>
      <c r="X25" s="746">
        <f>SUM(E25:W25)</f>
        <v>59</v>
      </c>
      <c r="Y25" s="749"/>
      <c r="Z25" s="750"/>
      <c r="AA25" s="797"/>
      <c r="AB25" s="798"/>
      <c r="AC25" s="816"/>
      <c r="AD25" s="798"/>
      <c r="AE25" s="816"/>
      <c r="AF25" s="799"/>
      <c r="AG25" s="807"/>
      <c r="AH25" s="797"/>
      <c r="AI25" s="798"/>
    </row>
    <row r="26" spans="1:35" ht="12.75">
      <c r="A26" s="727" t="s">
        <v>417</v>
      </c>
      <c r="B26" s="775" t="s">
        <v>263</v>
      </c>
      <c r="C26" s="664" t="s">
        <v>5</v>
      </c>
      <c r="D26" s="87" t="s">
        <v>8</v>
      </c>
      <c r="E26" s="56">
        <v>0</v>
      </c>
      <c r="F26" s="57">
        <v>2</v>
      </c>
      <c r="G26" s="58">
        <v>3</v>
      </c>
      <c r="H26" s="57"/>
      <c r="I26" s="57"/>
      <c r="J26" s="59"/>
      <c r="K26" s="56"/>
      <c r="L26" s="57"/>
      <c r="M26" s="58"/>
      <c r="N26" s="57"/>
      <c r="O26" s="57"/>
      <c r="P26" s="59"/>
      <c r="Q26" s="56"/>
      <c r="R26" s="57"/>
      <c r="S26" s="58"/>
      <c r="T26" s="88"/>
      <c r="U26" s="57"/>
      <c r="V26" s="59"/>
      <c r="W26" s="328"/>
      <c r="X26" s="62">
        <v>3</v>
      </c>
      <c r="Y26" s="747" t="s">
        <v>480</v>
      </c>
      <c r="Z26" s="748" t="s">
        <v>418</v>
      </c>
      <c r="AA26" s="651"/>
      <c r="AB26" s="655"/>
      <c r="AC26" s="666"/>
      <c r="AD26" s="655"/>
      <c r="AE26" s="666"/>
      <c r="AF26" s="244"/>
      <c r="AG26" s="705"/>
      <c r="AH26" s="651"/>
      <c r="AI26" s="655"/>
    </row>
    <row r="27" spans="1:35" ht="14.25">
      <c r="A27" s="64" t="s">
        <v>193</v>
      </c>
      <c r="B27" s="778" t="s">
        <v>435</v>
      </c>
      <c r="C27" s="653" t="s">
        <v>5</v>
      </c>
      <c r="D27" s="9" t="s">
        <v>6</v>
      </c>
      <c r="E27" s="21"/>
      <c r="F27" s="19"/>
      <c r="G27" s="72"/>
      <c r="H27" s="19"/>
      <c r="I27" s="19"/>
      <c r="J27" s="73"/>
      <c r="K27" s="21">
        <v>2</v>
      </c>
      <c r="L27" s="19">
        <v>2</v>
      </c>
      <c r="M27" s="72">
        <v>5</v>
      </c>
      <c r="N27" s="19"/>
      <c r="O27" s="19"/>
      <c r="P27" s="73"/>
      <c r="Q27" s="21"/>
      <c r="R27" s="19"/>
      <c r="S27" s="72"/>
      <c r="T27" s="22"/>
      <c r="U27" s="19"/>
      <c r="V27" s="73"/>
      <c r="W27" s="329"/>
      <c r="X27" s="141">
        <v>5</v>
      </c>
      <c r="Y27" s="673" t="s">
        <v>128</v>
      </c>
      <c r="Z27" s="347" t="s">
        <v>72</v>
      </c>
      <c r="AA27" s="996" t="s">
        <v>517</v>
      </c>
      <c r="AB27" s="997" t="s">
        <v>518</v>
      </c>
      <c r="AC27" s="857" t="s">
        <v>103</v>
      </c>
      <c r="AD27" s="858" t="s">
        <v>205</v>
      </c>
      <c r="AE27" s="818"/>
      <c r="AF27" s="803"/>
      <c r="AG27" s="814"/>
      <c r="AH27" s="859" t="s">
        <v>464</v>
      </c>
      <c r="AI27" s="860" t="s">
        <v>465</v>
      </c>
    </row>
    <row r="28" spans="1:35" ht="14.25">
      <c r="A28" s="620" t="s">
        <v>139</v>
      </c>
      <c r="B28" s="777" t="s">
        <v>183</v>
      </c>
      <c r="C28" s="653" t="s">
        <v>5</v>
      </c>
      <c r="D28" s="9" t="s">
        <v>6</v>
      </c>
      <c r="E28" s="21"/>
      <c r="F28" s="19"/>
      <c r="G28" s="69"/>
      <c r="H28" s="19"/>
      <c r="I28" s="19"/>
      <c r="J28" s="73"/>
      <c r="K28" s="840">
        <v>2</v>
      </c>
      <c r="L28" s="841">
        <v>2</v>
      </c>
      <c r="M28" s="842" t="s">
        <v>277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70" t="s">
        <v>277</v>
      </c>
      <c r="Y28" s="1008" t="s">
        <v>508</v>
      </c>
      <c r="Z28" s="1009" t="s">
        <v>509</v>
      </c>
      <c r="AA28" s="863" t="s">
        <v>193</v>
      </c>
      <c r="AB28" s="866" t="s">
        <v>435</v>
      </c>
      <c r="AC28" s="819"/>
      <c r="AD28" s="805"/>
      <c r="AE28" s="819"/>
      <c r="AF28" s="806"/>
      <c r="AG28" s="815"/>
      <c r="AH28" s="804"/>
      <c r="AI28" s="805"/>
    </row>
    <row r="29" spans="1:35" ht="12.75">
      <c r="A29" s="10" t="s">
        <v>118</v>
      </c>
      <c r="B29" s="776" t="s">
        <v>214</v>
      </c>
      <c r="C29" s="653" t="s">
        <v>5</v>
      </c>
      <c r="D29" s="9" t="s">
        <v>6</v>
      </c>
      <c r="E29" s="21"/>
      <c r="F29" s="19"/>
      <c r="G29" s="72"/>
      <c r="H29" s="19"/>
      <c r="I29" s="19"/>
      <c r="J29" s="73"/>
      <c r="K29" s="21"/>
      <c r="L29" s="19"/>
      <c r="M29" s="72"/>
      <c r="N29" s="19">
        <v>2</v>
      </c>
      <c r="O29" s="19">
        <v>0</v>
      </c>
      <c r="P29" s="73">
        <v>3</v>
      </c>
      <c r="Q29" s="21"/>
      <c r="R29" s="19"/>
      <c r="S29" s="72"/>
      <c r="T29" s="22"/>
      <c r="U29" s="19"/>
      <c r="V29" s="73"/>
      <c r="W29" s="329"/>
      <c r="X29" s="141">
        <v>3</v>
      </c>
      <c r="Y29" s="673" t="s">
        <v>463</v>
      </c>
      <c r="Z29" s="347" t="s">
        <v>73</v>
      </c>
      <c r="AA29" s="797"/>
      <c r="AB29" s="798"/>
      <c r="AC29" s="816"/>
      <c r="AD29" s="798"/>
      <c r="AE29" s="816"/>
      <c r="AF29" s="799"/>
      <c r="AG29" s="807"/>
      <c r="AH29" s="859" t="s">
        <v>464</v>
      </c>
      <c r="AI29" s="860" t="s">
        <v>465</v>
      </c>
    </row>
    <row r="30" spans="1:35" ht="12.75">
      <c r="A30" s="10" t="s">
        <v>420</v>
      </c>
      <c r="B30" s="776" t="s">
        <v>341</v>
      </c>
      <c r="C30" s="653" t="s">
        <v>5</v>
      </c>
      <c r="D30" s="9" t="s">
        <v>8</v>
      </c>
      <c r="E30" s="21"/>
      <c r="F30" s="19"/>
      <c r="G30" s="72"/>
      <c r="H30" s="19"/>
      <c r="I30" s="19"/>
      <c r="J30" s="73"/>
      <c r="K30" s="22">
        <v>2</v>
      </c>
      <c r="L30" s="19">
        <v>2</v>
      </c>
      <c r="M30" s="72">
        <v>5</v>
      </c>
      <c r="N30" s="19"/>
      <c r="O30" s="19"/>
      <c r="P30" s="140"/>
      <c r="Q30" s="21"/>
      <c r="R30" s="19"/>
      <c r="S30" s="72"/>
      <c r="T30" s="19"/>
      <c r="U30" s="19"/>
      <c r="V30" s="73"/>
      <c r="W30" s="329"/>
      <c r="X30" s="141">
        <v>5</v>
      </c>
      <c r="Y30" s="673" t="s">
        <v>49</v>
      </c>
      <c r="Z30" s="681" t="s">
        <v>71</v>
      </c>
      <c r="AA30" s="797"/>
      <c r="AB30" s="798"/>
      <c r="AC30" s="832" t="s">
        <v>115</v>
      </c>
      <c r="AD30" s="808" t="s">
        <v>212</v>
      </c>
      <c r="AE30" s="816"/>
      <c r="AF30" s="799"/>
      <c r="AG30" s="705"/>
      <c r="AH30" s="811" t="s">
        <v>77</v>
      </c>
      <c r="AI30" s="812" t="s">
        <v>77</v>
      </c>
    </row>
    <row r="31" spans="1:35" s="630" customFormat="1" ht="12.75">
      <c r="A31" s="64" t="s">
        <v>117</v>
      </c>
      <c r="B31" s="907" t="s">
        <v>451</v>
      </c>
      <c r="C31" s="653" t="s">
        <v>5</v>
      </c>
      <c r="D31" s="9" t="s">
        <v>6</v>
      </c>
      <c r="E31" s="21"/>
      <c r="F31" s="19"/>
      <c r="G31" s="72"/>
      <c r="H31" s="19"/>
      <c r="I31" s="19"/>
      <c r="J31" s="73"/>
      <c r="K31" s="22">
        <v>2</v>
      </c>
      <c r="L31" s="19">
        <v>0</v>
      </c>
      <c r="M31" s="72">
        <v>3</v>
      </c>
      <c r="N31" s="19"/>
      <c r="O31" s="19"/>
      <c r="P31" s="140"/>
      <c r="Q31" s="21"/>
      <c r="R31" s="19"/>
      <c r="S31" s="72"/>
      <c r="T31" s="19"/>
      <c r="U31" s="19"/>
      <c r="V31" s="73"/>
      <c r="W31" s="329"/>
      <c r="X31" s="141">
        <v>3</v>
      </c>
      <c r="Y31" s="1004" t="s">
        <v>538</v>
      </c>
      <c r="Z31" s="347" t="s">
        <v>378</v>
      </c>
      <c r="AA31" s="1112" t="s">
        <v>473</v>
      </c>
      <c r="AB31" s="1113"/>
      <c r="AC31" s="816"/>
      <c r="AD31" s="798"/>
      <c r="AE31" s="816"/>
      <c r="AF31" s="799"/>
      <c r="AG31" s="705"/>
      <c r="AH31" s="797"/>
      <c r="AI31" s="798"/>
    </row>
    <row r="32" spans="1:35" s="905" customFormat="1" ht="17.25" customHeight="1">
      <c r="A32" s="620" t="s">
        <v>476</v>
      </c>
      <c r="B32" s="774" t="s">
        <v>474</v>
      </c>
      <c r="C32" s="840" t="s">
        <v>5</v>
      </c>
      <c r="D32" s="846" t="s">
        <v>6</v>
      </c>
      <c r="E32" s="840"/>
      <c r="F32" s="841"/>
      <c r="G32" s="842"/>
      <c r="H32" s="841"/>
      <c r="I32" s="841"/>
      <c r="J32" s="847"/>
      <c r="K32" s="848">
        <v>2</v>
      </c>
      <c r="L32" s="841">
        <v>0</v>
      </c>
      <c r="M32" s="842" t="s">
        <v>460</v>
      </c>
      <c r="N32" s="841"/>
      <c r="O32" s="841"/>
      <c r="P32" s="849"/>
      <c r="Q32" s="840"/>
      <c r="R32" s="841"/>
      <c r="S32" s="850"/>
      <c r="T32" s="841"/>
      <c r="U32" s="841"/>
      <c r="V32" s="847"/>
      <c r="W32" s="851"/>
      <c r="X32" s="852" t="s">
        <v>460</v>
      </c>
      <c r="Y32" s="1004" t="s">
        <v>98</v>
      </c>
      <c r="Z32" s="853" t="s">
        <v>461</v>
      </c>
      <c r="AA32" s="867" t="s">
        <v>117</v>
      </c>
      <c r="AB32" s="868" t="s">
        <v>462</v>
      </c>
      <c r="AC32" s="855"/>
      <c r="AD32" s="979"/>
      <c r="AE32" s="870"/>
      <c r="AF32" s="856"/>
      <c r="AG32" s="854"/>
      <c r="AH32" s="797"/>
      <c r="AI32" s="798"/>
    </row>
    <row r="33" spans="1:35" ht="12.75">
      <c r="A33" s="64" t="s">
        <v>119</v>
      </c>
      <c r="B33" s="778" t="s">
        <v>436</v>
      </c>
      <c r="C33" s="653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862" t="s">
        <v>62</v>
      </c>
      <c r="Z33" s="347" t="s">
        <v>75</v>
      </c>
      <c r="AA33" s="704"/>
      <c r="AB33" s="709"/>
      <c r="AC33" s="988" t="s">
        <v>115</v>
      </c>
      <c r="AD33" s="989" t="s">
        <v>212</v>
      </c>
      <c r="AE33" s="708"/>
      <c r="AF33" s="594"/>
      <c r="AG33" s="705"/>
      <c r="AH33" s="811" t="s">
        <v>77</v>
      </c>
      <c r="AI33" s="812" t="s">
        <v>77</v>
      </c>
    </row>
    <row r="34" spans="1:35" ht="51">
      <c r="A34" s="10" t="s">
        <v>196</v>
      </c>
      <c r="B34" s="776" t="s">
        <v>213</v>
      </c>
      <c r="C34" s="653" t="s">
        <v>5</v>
      </c>
      <c r="D34" s="9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>
        <v>5</v>
      </c>
      <c r="Y34" s="673" t="s">
        <v>58</v>
      </c>
      <c r="Z34" s="347" t="s">
        <v>72</v>
      </c>
      <c r="AA34" s="797"/>
      <c r="AB34" s="798"/>
      <c r="AC34" s="998" t="s">
        <v>519</v>
      </c>
      <c r="AD34" s="999" t="s">
        <v>520</v>
      </c>
      <c r="AE34" s="816"/>
      <c r="AF34" s="799"/>
      <c r="AG34" s="828"/>
      <c r="AH34" s="859" t="s">
        <v>464</v>
      </c>
      <c r="AI34" s="860" t="s">
        <v>465</v>
      </c>
    </row>
    <row r="35" spans="1:35" ht="12.75">
      <c r="A35" s="10" t="s">
        <v>421</v>
      </c>
      <c r="B35" s="776" t="s">
        <v>342</v>
      </c>
      <c r="C35" s="653" t="s">
        <v>5</v>
      </c>
      <c r="D35" s="9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19">
        <v>2</v>
      </c>
      <c r="O35" s="19">
        <v>2</v>
      </c>
      <c r="P35" s="73">
        <v>5</v>
      </c>
      <c r="Q35" s="21"/>
      <c r="R35" s="19"/>
      <c r="S35" s="72"/>
      <c r="T35" s="22"/>
      <c r="U35" s="19"/>
      <c r="V35" s="73"/>
      <c r="W35" s="329"/>
      <c r="X35" s="141">
        <v>5</v>
      </c>
      <c r="Y35" s="673" t="s">
        <v>49</v>
      </c>
      <c r="Z35" s="681" t="s">
        <v>71</v>
      </c>
      <c r="AA35" s="797"/>
      <c r="AB35" s="798"/>
      <c r="AC35" s="833" t="s">
        <v>420</v>
      </c>
      <c r="AD35" s="809" t="s">
        <v>341</v>
      </c>
      <c r="AE35" s="816"/>
      <c r="AF35" s="799"/>
      <c r="AG35" s="705"/>
      <c r="AH35" s="811" t="s">
        <v>77</v>
      </c>
      <c r="AI35" s="812" t="s">
        <v>77</v>
      </c>
    </row>
    <row r="36" spans="1:35" ht="48">
      <c r="A36" s="10" t="s">
        <v>141</v>
      </c>
      <c r="B36" s="776" t="s">
        <v>53</v>
      </c>
      <c r="C36" s="653" t="s">
        <v>5</v>
      </c>
      <c r="D36" s="9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19">
        <v>2</v>
      </c>
      <c r="O36" s="19">
        <v>0</v>
      </c>
      <c r="P36" s="73">
        <v>3</v>
      </c>
      <c r="Q36" s="21"/>
      <c r="R36" s="19"/>
      <c r="S36" s="72"/>
      <c r="T36" s="22"/>
      <c r="U36" s="19"/>
      <c r="V36" s="73"/>
      <c r="W36" s="329"/>
      <c r="X36" s="141">
        <v>3</v>
      </c>
      <c r="Y36" s="674" t="s">
        <v>25</v>
      </c>
      <c r="Z36" s="681" t="s">
        <v>71</v>
      </c>
      <c r="AA36" s="797"/>
      <c r="AB36" s="798"/>
      <c r="AC36" s="984" t="s">
        <v>503</v>
      </c>
      <c r="AD36" s="985" t="s">
        <v>504</v>
      </c>
      <c r="AE36" s="816"/>
      <c r="AF36" s="799"/>
      <c r="AG36" s="705"/>
      <c r="AH36" s="797"/>
      <c r="AI36" s="798"/>
    </row>
    <row r="37" spans="1:35" ht="12.75">
      <c r="A37" s="64" t="s">
        <v>124</v>
      </c>
      <c r="B37" s="776" t="s">
        <v>90</v>
      </c>
      <c r="C37" s="653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673" t="s">
        <v>91</v>
      </c>
      <c r="Z37" s="347" t="s">
        <v>92</v>
      </c>
      <c r="AA37" s="800"/>
      <c r="AB37" s="801"/>
      <c r="AC37" s="817"/>
      <c r="AD37" s="801"/>
      <c r="AE37" s="817"/>
      <c r="AF37" s="802"/>
      <c r="AG37" s="705"/>
      <c r="AH37" s="800"/>
      <c r="AI37" s="801"/>
    </row>
    <row r="38" spans="1:35" ht="25.5">
      <c r="A38" s="10" t="s">
        <v>227</v>
      </c>
      <c r="B38" s="776" t="s">
        <v>530</v>
      </c>
      <c r="C38" s="653" t="s">
        <v>5</v>
      </c>
      <c r="D38" s="9" t="s">
        <v>8</v>
      </c>
      <c r="E38" s="21"/>
      <c r="F38" s="19"/>
      <c r="G38" s="72"/>
      <c r="H38" s="19"/>
      <c r="I38" s="19"/>
      <c r="J38" s="73"/>
      <c r="K38" s="21"/>
      <c r="L38" s="19"/>
      <c r="M38" s="72"/>
      <c r="N38" s="19">
        <v>2</v>
      </c>
      <c r="O38" s="19">
        <v>1</v>
      </c>
      <c r="P38" s="73" t="s">
        <v>531</v>
      </c>
      <c r="Q38" s="21"/>
      <c r="R38" s="19"/>
      <c r="S38" s="72"/>
      <c r="T38" s="22"/>
      <c r="U38" s="19"/>
      <c r="V38" s="73"/>
      <c r="W38" s="329"/>
      <c r="X38" s="141" t="s">
        <v>531</v>
      </c>
      <c r="Y38" s="677" t="s">
        <v>532</v>
      </c>
      <c r="Z38" s="681" t="s">
        <v>533</v>
      </c>
      <c r="AA38" s="800"/>
      <c r="AB38" s="801"/>
      <c r="AC38" s="817"/>
      <c r="AD38" s="801"/>
      <c r="AE38" s="817"/>
      <c r="AF38" s="802"/>
      <c r="AG38" s="705"/>
      <c r="AH38" s="800"/>
      <c r="AI38" s="801"/>
    </row>
    <row r="39" spans="1:35" ht="38.25">
      <c r="A39" s="10" t="s">
        <v>500</v>
      </c>
      <c r="B39" s="776" t="s">
        <v>495</v>
      </c>
      <c r="C39" s="653" t="s">
        <v>5</v>
      </c>
      <c r="D39" s="9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">
        <v>0</v>
      </c>
      <c r="R39" s="19">
        <v>2</v>
      </c>
      <c r="S39" s="72">
        <v>3</v>
      </c>
      <c r="T39" s="19"/>
      <c r="U39" s="19"/>
      <c r="V39" s="73"/>
      <c r="W39" s="329"/>
      <c r="X39" s="141">
        <v>3</v>
      </c>
      <c r="Y39" s="1019" t="s">
        <v>542</v>
      </c>
      <c r="Z39" s="681" t="s">
        <v>75</v>
      </c>
      <c r="AA39" s="800"/>
      <c r="AB39" s="801"/>
      <c r="AC39" s="986" t="s">
        <v>448</v>
      </c>
      <c r="AD39" s="987" t="s">
        <v>449</v>
      </c>
      <c r="AE39" s="817"/>
      <c r="AF39" s="802"/>
      <c r="AG39" s="705"/>
      <c r="AH39" s="800"/>
      <c r="AI39" s="801"/>
    </row>
    <row r="40" spans="1:35" ht="25.5">
      <c r="A40" s="908" t="s">
        <v>467</v>
      </c>
      <c r="B40" s="776" t="s">
        <v>29</v>
      </c>
      <c r="C40" s="653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1006" t="s">
        <v>510</v>
      </c>
      <c r="Z40" s="683" t="s">
        <v>289</v>
      </c>
      <c r="AA40" s="800"/>
      <c r="AB40" s="801"/>
      <c r="AC40" s="817"/>
      <c r="AD40" s="801"/>
      <c r="AE40" s="817"/>
      <c r="AF40" s="802"/>
      <c r="AG40" s="705"/>
      <c r="AH40" s="800"/>
      <c r="AI40" s="801"/>
    </row>
    <row r="41" spans="1:35" ht="12.75">
      <c r="A41" s="64" t="s">
        <v>416</v>
      </c>
      <c r="B41" s="776" t="s">
        <v>413</v>
      </c>
      <c r="C41" s="653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1006" t="s">
        <v>539</v>
      </c>
      <c r="Z41" s="1007" t="s">
        <v>507</v>
      </c>
      <c r="AA41" s="800"/>
      <c r="AB41" s="801"/>
      <c r="AC41" s="817"/>
      <c r="AD41" s="801"/>
      <c r="AE41" s="817"/>
      <c r="AF41" s="802"/>
      <c r="AG41" s="705"/>
      <c r="AH41" s="800"/>
      <c r="AI41" s="801"/>
    </row>
    <row r="42" spans="1:35" ht="51">
      <c r="A42" s="18" t="s">
        <v>153</v>
      </c>
      <c r="B42" s="776" t="s">
        <v>217</v>
      </c>
      <c r="C42" s="653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73">
        <v>5</v>
      </c>
      <c r="W42" s="329"/>
      <c r="X42" s="141">
        <v>5</v>
      </c>
      <c r="Y42" s="673" t="s">
        <v>52</v>
      </c>
      <c r="Z42" s="347" t="s">
        <v>72</v>
      </c>
      <c r="AA42" s="800"/>
      <c r="AB42" s="801"/>
      <c r="AC42" s="998" t="s">
        <v>519</v>
      </c>
      <c r="AD42" s="999" t="s">
        <v>520</v>
      </c>
      <c r="AE42" s="817"/>
      <c r="AF42" s="802"/>
      <c r="AG42" s="705"/>
      <c r="AH42" s="800"/>
      <c r="AI42" s="801"/>
    </row>
    <row r="43" spans="1:35" ht="39" thickBot="1">
      <c r="A43" s="728" t="s">
        <v>154</v>
      </c>
      <c r="B43" s="779" t="s">
        <v>54</v>
      </c>
      <c r="C43" s="726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>
        <v>3</v>
      </c>
      <c r="Y43" s="684" t="s">
        <v>25</v>
      </c>
      <c r="Z43" s="685" t="s">
        <v>71</v>
      </c>
      <c r="AA43" s="800"/>
      <c r="AB43" s="801"/>
      <c r="AC43" s="986" t="s">
        <v>498</v>
      </c>
      <c r="AD43" s="987" t="s">
        <v>499</v>
      </c>
      <c r="AE43" s="817"/>
      <c r="AF43" s="802"/>
      <c r="AG43" s="705"/>
      <c r="AH43" s="800"/>
      <c r="AI43" s="801"/>
    </row>
    <row r="44" spans="1:35" ht="13.5" thickBot="1">
      <c r="A44" s="1097"/>
      <c r="B44" s="1098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1098"/>
      <c r="S44" s="1098"/>
      <c r="T44" s="1098"/>
      <c r="U44" s="1098"/>
      <c r="V44" s="1098"/>
      <c r="W44" s="1098"/>
      <c r="X44" s="1098"/>
      <c r="Y44" s="1098"/>
      <c r="Z44" s="1099"/>
      <c r="AA44" s="651"/>
      <c r="AB44" s="655"/>
      <c r="AC44" s="666"/>
      <c r="AD44" s="655"/>
      <c r="AE44" s="666"/>
      <c r="AF44" s="244"/>
      <c r="AG44" s="705"/>
      <c r="AH44" s="651"/>
      <c r="AI44" s="655"/>
    </row>
    <row r="45" spans="1:35" s="837" customFormat="1" ht="44.25" customHeight="1" thickBot="1">
      <c r="A45" s="1079" t="s">
        <v>403</v>
      </c>
      <c r="B45" s="1080"/>
      <c r="C45" s="669"/>
      <c r="D45" s="143"/>
      <c r="E45" s="669"/>
      <c r="F45" s="142"/>
      <c r="G45" s="142">
        <f>SUM(G48+G55)</f>
        <v>3</v>
      </c>
      <c r="H45" s="142"/>
      <c r="I45" s="142"/>
      <c r="J45" s="143"/>
      <c r="K45" s="669"/>
      <c r="L45" s="142"/>
      <c r="M45" s="142">
        <f>SUM(M48+M55)</f>
        <v>3</v>
      </c>
      <c r="N45" s="142"/>
      <c r="O45" s="142"/>
      <c r="P45" s="143">
        <v>3</v>
      </c>
      <c r="Q45" s="669"/>
      <c r="R45" s="142"/>
      <c r="S45" s="142">
        <v>16</v>
      </c>
      <c r="T45" s="142"/>
      <c r="U45" s="142"/>
      <c r="V45" s="670">
        <v>14</v>
      </c>
      <c r="W45" s="671"/>
      <c r="X45" s="144">
        <v>42</v>
      </c>
      <c r="Y45" s="672"/>
      <c r="Z45" s="101"/>
      <c r="AA45" s="797"/>
      <c r="AB45" s="655"/>
      <c r="AC45" s="816"/>
      <c r="AD45" s="655"/>
      <c r="AE45" s="816"/>
      <c r="AF45" s="244"/>
      <c r="AG45" s="705"/>
      <c r="AH45" s="797"/>
      <c r="AI45" s="655"/>
    </row>
    <row r="46" spans="1:35" s="837" customFormat="1" ht="41.25" customHeight="1" thickBot="1">
      <c r="A46" s="1079" t="s">
        <v>402</v>
      </c>
      <c r="B46" s="1080"/>
      <c r="C46" s="669"/>
      <c r="D46" s="143"/>
      <c r="E46" s="669"/>
      <c r="F46" s="142"/>
      <c r="G46" s="142">
        <f>SUM(G49+G56)</f>
        <v>6</v>
      </c>
      <c r="H46" s="142"/>
      <c r="I46" s="142"/>
      <c r="J46" s="143"/>
      <c r="K46" s="669"/>
      <c r="L46" s="142"/>
      <c r="M46" s="142">
        <f>SUM(M49+M56)</f>
        <v>6</v>
      </c>
      <c r="N46" s="142"/>
      <c r="O46" s="142"/>
      <c r="P46" s="143">
        <v>3</v>
      </c>
      <c r="Q46" s="669"/>
      <c r="R46" s="142"/>
      <c r="S46" s="142">
        <v>15</v>
      </c>
      <c r="T46" s="142"/>
      <c r="U46" s="142"/>
      <c r="V46" s="670">
        <v>15</v>
      </c>
      <c r="W46" s="671"/>
      <c r="X46" s="144">
        <v>42</v>
      </c>
      <c r="Y46" s="672"/>
      <c r="Z46" s="101"/>
      <c r="AA46" s="651"/>
      <c r="AB46" s="655"/>
      <c r="AC46" s="666"/>
      <c r="AD46" s="655"/>
      <c r="AE46" s="666"/>
      <c r="AF46" s="244"/>
      <c r="AG46" s="705"/>
      <c r="AH46" s="651"/>
      <c r="AI46" s="655"/>
    </row>
    <row r="47" spans="1:35" s="922" customFormat="1" ht="16.5" thickBot="1">
      <c r="A47" s="1095" t="s">
        <v>291</v>
      </c>
      <c r="B47" s="1096"/>
      <c r="C47" s="914"/>
      <c r="D47" s="915"/>
      <c r="E47" s="914"/>
      <c r="F47" s="916"/>
      <c r="G47" s="916">
        <v>3</v>
      </c>
      <c r="H47" s="916"/>
      <c r="I47" s="916"/>
      <c r="J47" s="915"/>
      <c r="K47" s="914"/>
      <c r="L47" s="916"/>
      <c r="M47" s="916">
        <v>3</v>
      </c>
      <c r="N47" s="916"/>
      <c r="O47" s="916"/>
      <c r="P47" s="915">
        <v>3</v>
      </c>
      <c r="Q47" s="914"/>
      <c r="R47" s="916"/>
      <c r="S47" s="916">
        <v>6</v>
      </c>
      <c r="T47" s="916"/>
      <c r="U47" s="916"/>
      <c r="V47" s="917">
        <v>3</v>
      </c>
      <c r="W47" s="918"/>
      <c r="X47" s="919">
        <f>SUM(F47:V47)</f>
        <v>18</v>
      </c>
      <c r="Y47" s="920"/>
      <c r="Z47" s="921"/>
      <c r="AA47" s="797"/>
      <c r="AB47" s="655"/>
      <c r="AC47" s="816"/>
      <c r="AD47" s="655"/>
      <c r="AE47" s="816"/>
      <c r="AF47" s="799"/>
      <c r="AG47" s="807"/>
      <c r="AH47" s="797"/>
      <c r="AI47" s="798"/>
    </row>
    <row r="48" spans="1:35" ht="48.75" customHeight="1" thickBot="1">
      <c r="A48" s="1092" t="s">
        <v>292</v>
      </c>
      <c r="B48" s="1093"/>
      <c r="C48" s="923"/>
      <c r="D48" s="924"/>
      <c r="E48" s="925"/>
      <c r="F48" s="926"/>
      <c r="G48" s="926">
        <v>3</v>
      </c>
      <c r="H48" s="926"/>
      <c r="I48" s="926"/>
      <c r="J48" s="927"/>
      <c r="K48" s="928"/>
      <c r="L48" s="926"/>
      <c r="M48" s="926"/>
      <c r="N48" s="926"/>
      <c r="O48" s="926"/>
      <c r="P48" s="927">
        <v>3</v>
      </c>
      <c r="Q48" s="928"/>
      <c r="R48" s="926"/>
      <c r="S48" s="926"/>
      <c r="T48" s="926"/>
      <c r="U48" s="926"/>
      <c r="V48" s="929">
        <v>3</v>
      </c>
      <c r="W48" s="930"/>
      <c r="X48" s="931">
        <f>SUM(G48:V48)</f>
        <v>9</v>
      </c>
      <c r="Y48" s="932"/>
      <c r="Z48" s="933"/>
      <c r="AA48" s="797"/>
      <c r="AB48" s="655"/>
      <c r="AC48" s="816"/>
      <c r="AD48" s="655"/>
      <c r="AE48" s="816"/>
      <c r="AF48" s="799"/>
      <c r="AG48" s="807"/>
      <c r="AH48" s="797"/>
      <c r="AI48" s="798"/>
    </row>
    <row r="49" spans="1:35" s="941" customFormat="1" ht="27" customHeight="1">
      <c r="A49" s="934" t="s">
        <v>102</v>
      </c>
      <c r="B49" s="780" t="s">
        <v>206</v>
      </c>
      <c r="C49" s="935" t="s">
        <v>84</v>
      </c>
      <c r="D49" s="936" t="s">
        <v>6</v>
      </c>
      <c r="E49" s="943">
        <v>1</v>
      </c>
      <c r="F49" s="945">
        <v>1</v>
      </c>
      <c r="G49" s="946">
        <v>3</v>
      </c>
      <c r="H49" s="945">
        <v>1</v>
      </c>
      <c r="I49" s="945">
        <v>1</v>
      </c>
      <c r="J49" s="947">
        <v>3</v>
      </c>
      <c r="K49" s="943">
        <v>1</v>
      </c>
      <c r="L49" s="945">
        <v>1</v>
      </c>
      <c r="M49" s="946">
        <v>3</v>
      </c>
      <c r="N49" s="945">
        <v>1</v>
      </c>
      <c r="O49" s="945">
        <v>1</v>
      </c>
      <c r="P49" s="948">
        <v>3</v>
      </c>
      <c r="Q49" s="943"/>
      <c r="R49" s="945"/>
      <c r="S49" s="946"/>
      <c r="T49" s="949"/>
      <c r="U49" s="945"/>
      <c r="V49" s="948"/>
      <c r="W49" s="937"/>
      <c r="X49" s="938">
        <v>3</v>
      </c>
      <c r="Y49" s="1013" t="s">
        <v>511</v>
      </c>
      <c r="Z49" s="940" t="s">
        <v>537</v>
      </c>
      <c r="AA49" s="797"/>
      <c r="AB49" s="655"/>
      <c r="AC49" s="816"/>
      <c r="AD49" s="655"/>
      <c r="AE49" s="816"/>
      <c r="AF49" s="799"/>
      <c r="AG49" s="807"/>
      <c r="AH49" s="797"/>
      <c r="AI49" s="798"/>
    </row>
    <row r="50" spans="1:35" s="941" customFormat="1" ht="38.25">
      <c r="A50" s="942" t="s">
        <v>171</v>
      </c>
      <c r="B50" s="703" t="s">
        <v>211</v>
      </c>
      <c r="C50" s="943" t="s">
        <v>84</v>
      </c>
      <c r="D50" s="944" t="s">
        <v>6</v>
      </c>
      <c r="E50" s="943"/>
      <c r="F50" s="945"/>
      <c r="G50" s="946"/>
      <c r="H50" s="945"/>
      <c r="I50" s="945"/>
      <c r="J50" s="947"/>
      <c r="K50" s="943"/>
      <c r="L50" s="945"/>
      <c r="M50" s="946"/>
      <c r="N50" s="945">
        <v>1</v>
      </c>
      <c r="O50" s="945">
        <v>2</v>
      </c>
      <c r="P50" s="948">
        <v>3</v>
      </c>
      <c r="Q50" s="943">
        <v>1</v>
      </c>
      <c r="R50" s="945">
        <v>2</v>
      </c>
      <c r="S50" s="946">
        <v>3</v>
      </c>
      <c r="T50" s="949">
        <v>1</v>
      </c>
      <c r="U50" s="945">
        <v>2</v>
      </c>
      <c r="V50" s="948">
        <v>3</v>
      </c>
      <c r="W50" s="950"/>
      <c r="X50" s="951">
        <v>3</v>
      </c>
      <c r="Y50" s="939" t="s">
        <v>126</v>
      </c>
      <c r="Z50" s="940" t="s">
        <v>69</v>
      </c>
      <c r="AA50" s="797"/>
      <c r="AB50" s="655"/>
      <c r="AC50" s="952" t="s">
        <v>482</v>
      </c>
      <c r="AD50" s="901" t="s">
        <v>481</v>
      </c>
      <c r="AE50" s="816"/>
      <c r="AF50" s="799"/>
      <c r="AG50" s="807"/>
      <c r="AH50" s="797"/>
      <c r="AI50" s="798"/>
    </row>
    <row r="51" spans="1:35" s="941" customFormat="1" ht="12.75">
      <c r="A51" s="942" t="s">
        <v>536</v>
      </c>
      <c r="B51" s="781" t="s">
        <v>524</v>
      </c>
      <c r="C51" s="943" t="s">
        <v>84</v>
      </c>
      <c r="D51" s="944" t="s">
        <v>6</v>
      </c>
      <c r="E51" s="943"/>
      <c r="F51" s="945"/>
      <c r="G51" s="1015"/>
      <c r="H51" s="945"/>
      <c r="I51" s="945"/>
      <c r="J51" s="1016"/>
      <c r="K51" s="943">
        <v>0</v>
      </c>
      <c r="L51" s="945">
        <v>2</v>
      </c>
      <c r="M51" s="1015">
        <v>3</v>
      </c>
      <c r="N51" s="945">
        <v>0</v>
      </c>
      <c r="O51" s="945">
        <v>2</v>
      </c>
      <c r="P51" s="1017">
        <v>3</v>
      </c>
      <c r="Q51" s="943">
        <v>0</v>
      </c>
      <c r="R51" s="945">
        <v>2</v>
      </c>
      <c r="S51" s="1015">
        <v>3</v>
      </c>
      <c r="T51" s="949">
        <v>0</v>
      </c>
      <c r="U51" s="945">
        <v>2</v>
      </c>
      <c r="V51" s="1017">
        <v>3</v>
      </c>
      <c r="W51" s="950"/>
      <c r="X51" s="1018">
        <v>3</v>
      </c>
      <c r="Y51" s="10" t="s">
        <v>525</v>
      </c>
      <c r="Z51" s="17" t="s">
        <v>526</v>
      </c>
      <c r="AA51" s="797"/>
      <c r="AB51" s="655"/>
      <c r="AC51" s="1004"/>
      <c r="AD51" s="1014"/>
      <c r="AE51" s="816"/>
      <c r="AF51" s="799"/>
      <c r="AG51" s="807"/>
      <c r="AH51" s="797"/>
      <c r="AI51" s="798"/>
    </row>
    <row r="52" spans="1:35" s="941" customFormat="1" ht="18" customHeight="1">
      <c r="A52" s="942" t="s">
        <v>101</v>
      </c>
      <c r="B52" s="703" t="s">
        <v>293</v>
      </c>
      <c r="C52" s="943" t="s">
        <v>84</v>
      </c>
      <c r="D52" s="944" t="s">
        <v>6</v>
      </c>
      <c r="E52" s="943"/>
      <c r="F52" s="945"/>
      <c r="G52" s="946"/>
      <c r="H52" s="945"/>
      <c r="I52" s="945"/>
      <c r="J52" s="947"/>
      <c r="K52" s="943"/>
      <c r="L52" s="945"/>
      <c r="M52" s="946"/>
      <c r="N52" s="945">
        <v>2</v>
      </c>
      <c r="O52" s="945">
        <v>0</v>
      </c>
      <c r="P52" s="948">
        <v>3</v>
      </c>
      <c r="Q52" s="943">
        <v>2</v>
      </c>
      <c r="R52" s="945">
        <v>0</v>
      </c>
      <c r="S52" s="946">
        <v>3</v>
      </c>
      <c r="T52" s="949">
        <v>2</v>
      </c>
      <c r="U52" s="945">
        <v>0</v>
      </c>
      <c r="V52" s="948">
        <v>3</v>
      </c>
      <c r="W52" s="950"/>
      <c r="X52" s="951">
        <v>3</v>
      </c>
      <c r="Y52" s="953" t="s">
        <v>243</v>
      </c>
      <c r="Z52" s="976" t="s">
        <v>485</v>
      </c>
      <c r="AA52" s="797"/>
      <c r="AB52" s="655"/>
      <c r="AC52" s="816"/>
      <c r="AD52" s="655"/>
      <c r="AE52" s="816"/>
      <c r="AF52" s="799"/>
      <c r="AG52" s="807"/>
      <c r="AH52" s="797"/>
      <c r="AI52" s="798"/>
    </row>
    <row r="53" spans="1:35" s="941" customFormat="1" ht="18" customHeight="1">
      <c r="A53" s="942" t="s">
        <v>407</v>
      </c>
      <c r="B53" s="781" t="s">
        <v>486</v>
      </c>
      <c r="C53" s="943" t="s">
        <v>84</v>
      </c>
      <c r="D53" s="944" t="s">
        <v>8</v>
      </c>
      <c r="E53" s="943"/>
      <c r="F53" s="945"/>
      <c r="G53" s="946"/>
      <c r="H53" s="945"/>
      <c r="I53" s="945"/>
      <c r="J53" s="947"/>
      <c r="K53" s="943"/>
      <c r="L53" s="945"/>
      <c r="M53" s="946"/>
      <c r="N53" s="945">
        <v>2</v>
      </c>
      <c r="O53" s="945">
        <v>1</v>
      </c>
      <c r="P53" s="948">
        <v>3</v>
      </c>
      <c r="Q53" s="943"/>
      <c r="R53" s="945"/>
      <c r="S53" s="946"/>
      <c r="T53" s="949">
        <v>2</v>
      </c>
      <c r="U53" s="945">
        <v>1</v>
      </c>
      <c r="V53" s="948">
        <v>3</v>
      </c>
      <c r="W53" s="950"/>
      <c r="X53" s="951">
        <v>3</v>
      </c>
      <c r="Y53" s="954" t="s">
        <v>296</v>
      </c>
      <c r="Z53" s="940" t="s">
        <v>297</v>
      </c>
      <c r="AA53" s="797"/>
      <c r="AB53" s="655"/>
      <c r="AC53" s="816"/>
      <c r="AD53" s="655"/>
      <c r="AE53" s="816"/>
      <c r="AF53" s="799"/>
      <c r="AG53" s="807"/>
      <c r="AH53" s="797"/>
      <c r="AI53" s="798"/>
    </row>
    <row r="54" spans="1:35" s="941" customFormat="1" ht="18" customHeight="1" thickBot="1">
      <c r="A54" s="942" t="s">
        <v>106</v>
      </c>
      <c r="B54" s="703" t="s">
        <v>257</v>
      </c>
      <c r="C54" s="943" t="s">
        <v>84</v>
      </c>
      <c r="D54" s="944" t="s">
        <v>8</v>
      </c>
      <c r="E54" s="943"/>
      <c r="F54" s="945"/>
      <c r="G54" s="946"/>
      <c r="H54" s="945"/>
      <c r="I54" s="945"/>
      <c r="J54" s="947"/>
      <c r="K54" s="943"/>
      <c r="L54" s="945"/>
      <c r="M54" s="946"/>
      <c r="N54" s="945">
        <v>0</v>
      </c>
      <c r="O54" s="945">
        <v>2</v>
      </c>
      <c r="P54" s="948">
        <v>3</v>
      </c>
      <c r="Q54" s="943"/>
      <c r="R54" s="945"/>
      <c r="S54" s="955"/>
      <c r="T54" s="949">
        <v>0</v>
      </c>
      <c r="U54" s="945">
        <v>2</v>
      </c>
      <c r="V54" s="948">
        <v>3</v>
      </c>
      <c r="W54" s="950"/>
      <c r="X54" s="951">
        <v>3</v>
      </c>
      <c r="Y54" s="956" t="s">
        <v>468</v>
      </c>
      <c r="Z54" s="940" t="s">
        <v>414</v>
      </c>
      <c r="AA54" s="797"/>
      <c r="AB54" s="655"/>
      <c r="AC54" s="816"/>
      <c r="AD54" s="655"/>
      <c r="AE54" s="816"/>
      <c r="AF54" s="799"/>
      <c r="AG54" s="807"/>
      <c r="AH54" s="797"/>
      <c r="AI54" s="798"/>
    </row>
    <row r="55" spans="1:35" s="198" customFormat="1" ht="51.75" customHeight="1" thickBot="1">
      <c r="A55" s="1092" t="s">
        <v>299</v>
      </c>
      <c r="B55" s="1094"/>
      <c r="C55" s="957"/>
      <c r="D55" s="958"/>
      <c r="E55" s="928"/>
      <c r="F55" s="926"/>
      <c r="G55" s="926"/>
      <c r="H55" s="926"/>
      <c r="I55" s="926"/>
      <c r="J55" s="927"/>
      <c r="K55" s="928"/>
      <c r="L55" s="926"/>
      <c r="M55" s="926">
        <v>3</v>
      </c>
      <c r="N55" s="926"/>
      <c r="O55" s="926"/>
      <c r="P55" s="927"/>
      <c r="Q55" s="928"/>
      <c r="R55" s="926"/>
      <c r="S55" s="926">
        <v>6</v>
      </c>
      <c r="T55" s="926"/>
      <c r="U55" s="926"/>
      <c r="V55" s="929"/>
      <c r="W55" s="930"/>
      <c r="X55" s="931">
        <v>9</v>
      </c>
      <c r="Y55" s="932"/>
      <c r="Z55" s="933"/>
      <c r="AA55" s="797"/>
      <c r="AB55" s="655"/>
      <c r="AC55" s="816"/>
      <c r="AD55" s="655"/>
      <c r="AE55" s="816"/>
      <c r="AF55" s="799"/>
      <c r="AG55" s="807"/>
      <c r="AH55" s="797"/>
      <c r="AI55" s="798"/>
    </row>
    <row r="56" spans="1:35" s="964" customFormat="1" ht="20.25" customHeight="1">
      <c r="A56" s="934" t="s">
        <v>512</v>
      </c>
      <c r="B56" s="780" t="s">
        <v>300</v>
      </c>
      <c r="C56" s="959" t="s">
        <v>84</v>
      </c>
      <c r="D56" s="960" t="s">
        <v>6</v>
      </c>
      <c r="E56" s="959">
        <v>2</v>
      </c>
      <c r="F56" s="961">
        <v>0</v>
      </c>
      <c r="G56" s="962">
        <v>3</v>
      </c>
      <c r="H56" s="990">
        <v>2</v>
      </c>
      <c r="I56" s="961">
        <v>0</v>
      </c>
      <c r="J56" s="962">
        <v>3</v>
      </c>
      <c r="K56" s="959">
        <v>2</v>
      </c>
      <c r="L56" s="961">
        <v>0</v>
      </c>
      <c r="M56" s="962">
        <v>3</v>
      </c>
      <c r="N56" s="990">
        <v>2</v>
      </c>
      <c r="O56" s="961">
        <v>0</v>
      </c>
      <c r="P56" s="962">
        <v>3</v>
      </c>
      <c r="Q56" s="959">
        <v>2</v>
      </c>
      <c r="R56" s="961">
        <v>0</v>
      </c>
      <c r="S56" s="962">
        <v>3</v>
      </c>
      <c r="T56" s="990">
        <v>2</v>
      </c>
      <c r="U56" s="961">
        <v>0</v>
      </c>
      <c r="V56" s="962">
        <v>3</v>
      </c>
      <c r="W56" s="963"/>
      <c r="X56" s="993">
        <v>3</v>
      </c>
      <c r="Y56" s="659" t="s">
        <v>501</v>
      </c>
      <c r="Z56" s="661" t="s">
        <v>502</v>
      </c>
      <c r="AA56" s="797"/>
      <c r="AB56" s="655"/>
      <c r="AC56" s="816"/>
      <c r="AD56" s="655"/>
      <c r="AE56" s="816"/>
      <c r="AF56" s="799"/>
      <c r="AG56" s="807"/>
      <c r="AH56" s="797"/>
      <c r="AI56" s="798"/>
    </row>
    <row r="57" spans="1:35" s="964" customFormat="1" ht="20.25" customHeight="1">
      <c r="A57" s="942" t="s">
        <v>112</v>
      </c>
      <c r="B57" s="703" t="s">
        <v>209</v>
      </c>
      <c r="C57" s="943" t="s">
        <v>84</v>
      </c>
      <c r="D57" s="965" t="s">
        <v>6</v>
      </c>
      <c r="E57" s="943">
        <v>2</v>
      </c>
      <c r="F57" s="945">
        <v>0</v>
      </c>
      <c r="G57" s="946">
        <v>3</v>
      </c>
      <c r="H57" s="945">
        <v>2</v>
      </c>
      <c r="I57" s="945">
        <v>0</v>
      </c>
      <c r="J57" s="948">
        <v>3</v>
      </c>
      <c r="K57" s="943"/>
      <c r="L57" s="945"/>
      <c r="M57" s="946"/>
      <c r="N57" s="945">
        <v>2</v>
      </c>
      <c r="O57" s="945">
        <v>0</v>
      </c>
      <c r="P57" s="948">
        <v>3</v>
      </c>
      <c r="Q57" s="943"/>
      <c r="R57" s="945"/>
      <c r="S57" s="946"/>
      <c r="T57" s="945">
        <v>2</v>
      </c>
      <c r="U57" s="945">
        <v>0</v>
      </c>
      <c r="V57" s="948">
        <v>3</v>
      </c>
      <c r="W57" s="966"/>
      <c r="X57" s="994">
        <v>3</v>
      </c>
      <c r="Y57" s="10" t="s">
        <v>22</v>
      </c>
      <c r="Z57" s="17" t="s">
        <v>301</v>
      </c>
      <c r="AA57" s="797"/>
      <c r="AB57" s="655"/>
      <c r="AC57" s="816"/>
      <c r="AD57" s="655"/>
      <c r="AE57" s="816"/>
      <c r="AF57" s="799"/>
      <c r="AG57" s="807"/>
      <c r="AH57" s="797"/>
      <c r="AI57" s="798"/>
    </row>
    <row r="58" spans="1:35" s="964" customFormat="1" ht="20.25" customHeight="1">
      <c r="A58" s="942" t="s">
        <v>107</v>
      </c>
      <c r="B58" s="703" t="s">
        <v>207</v>
      </c>
      <c r="C58" s="943" t="s">
        <v>84</v>
      </c>
      <c r="D58" s="965" t="s">
        <v>6</v>
      </c>
      <c r="E58" s="943">
        <v>1</v>
      </c>
      <c r="F58" s="945">
        <v>1</v>
      </c>
      <c r="G58" s="946">
        <v>3</v>
      </c>
      <c r="H58" s="945">
        <v>1</v>
      </c>
      <c r="I58" s="945">
        <v>1</v>
      </c>
      <c r="J58" s="948">
        <v>3</v>
      </c>
      <c r="K58" s="943">
        <v>1</v>
      </c>
      <c r="L58" s="945">
        <v>1</v>
      </c>
      <c r="M58" s="946">
        <v>3</v>
      </c>
      <c r="N58" s="945">
        <v>1</v>
      </c>
      <c r="O58" s="945">
        <v>1</v>
      </c>
      <c r="P58" s="948">
        <v>3</v>
      </c>
      <c r="Q58" s="943">
        <v>1</v>
      </c>
      <c r="R58" s="945">
        <v>1</v>
      </c>
      <c r="S58" s="946">
        <v>3</v>
      </c>
      <c r="T58" s="945">
        <v>1</v>
      </c>
      <c r="U58" s="945">
        <v>1</v>
      </c>
      <c r="V58" s="948">
        <v>3</v>
      </c>
      <c r="W58" s="966"/>
      <c r="X58" s="994">
        <v>3</v>
      </c>
      <c r="Y58" s="10" t="s">
        <v>487</v>
      </c>
      <c r="Z58" s="17" t="s">
        <v>34</v>
      </c>
      <c r="AA58" s="797"/>
      <c r="AB58" s="655"/>
      <c r="AC58" s="816"/>
      <c r="AD58" s="655"/>
      <c r="AE58" s="816"/>
      <c r="AF58" s="799"/>
      <c r="AG58" s="807"/>
      <c r="AH58" s="797"/>
      <c r="AI58" s="798"/>
    </row>
    <row r="59" spans="1:35" s="964" customFormat="1" ht="20.25" customHeight="1">
      <c r="A59" s="942" t="s">
        <v>110</v>
      </c>
      <c r="B59" s="967" t="s">
        <v>208</v>
      </c>
      <c r="C59" s="943" t="s">
        <v>84</v>
      </c>
      <c r="D59" s="965" t="s">
        <v>6</v>
      </c>
      <c r="E59" s="943">
        <v>2</v>
      </c>
      <c r="F59" s="945">
        <v>0</v>
      </c>
      <c r="G59" s="946">
        <v>3</v>
      </c>
      <c r="H59" s="945"/>
      <c r="I59" s="945"/>
      <c r="J59" s="948"/>
      <c r="K59" s="943">
        <v>2</v>
      </c>
      <c r="L59" s="945">
        <v>0</v>
      </c>
      <c r="M59" s="946">
        <v>3</v>
      </c>
      <c r="N59" s="945"/>
      <c r="O59" s="945"/>
      <c r="P59" s="948"/>
      <c r="Q59" s="943">
        <v>2</v>
      </c>
      <c r="R59" s="945">
        <v>0</v>
      </c>
      <c r="S59" s="946">
        <v>3</v>
      </c>
      <c r="T59" s="945"/>
      <c r="U59" s="945"/>
      <c r="V59" s="948"/>
      <c r="W59" s="966"/>
      <c r="X59" s="994">
        <v>3</v>
      </c>
      <c r="Y59" s="10" t="s">
        <v>18</v>
      </c>
      <c r="Z59" s="17" t="s">
        <v>34</v>
      </c>
      <c r="AA59" s="797"/>
      <c r="AB59" s="655"/>
      <c r="AC59" s="816"/>
      <c r="AD59" s="655"/>
      <c r="AE59" s="816"/>
      <c r="AF59" s="799"/>
      <c r="AG59" s="807"/>
      <c r="AH59" s="797"/>
      <c r="AI59" s="798"/>
    </row>
    <row r="60" spans="1:35" s="964" customFormat="1" ht="20.25" customHeight="1">
      <c r="A60" s="942" t="s">
        <v>111</v>
      </c>
      <c r="B60" s="967" t="s">
        <v>47</v>
      </c>
      <c r="C60" s="943" t="s">
        <v>84</v>
      </c>
      <c r="D60" s="965" t="s">
        <v>6</v>
      </c>
      <c r="E60" s="943">
        <v>2</v>
      </c>
      <c r="F60" s="945">
        <v>0</v>
      </c>
      <c r="G60" s="946">
        <v>3</v>
      </c>
      <c r="H60" s="945">
        <v>2</v>
      </c>
      <c r="I60" s="945">
        <v>0</v>
      </c>
      <c r="J60" s="948">
        <v>3</v>
      </c>
      <c r="K60" s="943">
        <v>2</v>
      </c>
      <c r="L60" s="945">
        <v>0</v>
      </c>
      <c r="M60" s="946">
        <v>3</v>
      </c>
      <c r="N60" s="945">
        <v>2</v>
      </c>
      <c r="O60" s="945">
        <v>0</v>
      </c>
      <c r="P60" s="948">
        <v>3</v>
      </c>
      <c r="Q60" s="943">
        <v>2</v>
      </c>
      <c r="R60" s="945">
        <v>0</v>
      </c>
      <c r="S60" s="1015">
        <v>3</v>
      </c>
      <c r="T60" s="945">
        <v>2</v>
      </c>
      <c r="U60" s="945">
        <v>0</v>
      </c>
      <c r="V60" s="948">
        <v>3</v>
      </c>
      <c r="W60" s="966"/>
      <c r="X60" s="994">
        <v>3</v>
      </c>
      <c r="Y60" s="651" t="s">
        <v>469</v>
      </c>
      <c r="Z60" s="17" t="s">
        <v>301</v>
      </c>
      <c r="AA60" s="797"/>
      <c r="AB60" s="655"/>
      <c r="AC60" s="816"/>
      <c r="AD60" s="655"/>
      <c r="AE60" s="816"/>
      <c r="AF60" s="799"/>
      <c r="AG60" s="807"/>
      <c r="AH60" s="797"/>
      <c r="AI60" s="798"/>
    </row>
    <row r="61" spans="1:35" s="964" customFormat="1" ht="20.25" customHeight="1">
      <c r="A61" s="942" t="s">
        <v>121</v>
      </c>
      <c r="B61" s="967" t="s">
        <v>39</v>
      </c>
      <c r="C61" s="943" t="s">
        <v>84</v>
      </c>
      <c r="D61" s="965" t="s">
        <v>6</v>
      </c>
      <c r="E61" s="943">
        <v>2</v>
      </c>
      <c r="F61" s="945">
        <v>0</v>
      </c>
      <c r="G61" s="946">
        <v>3</v>
      </c>
      <c r="H61" s="945"/>
      <c r="I61" s="945"/>
      <c r="J61" s="948"/>
      <c r="K61" s="943">
        <v>2</v>
      </c>
      <c r="L61" s="945">
        <v>0</v>
      </c>
      <c r="M61" s="946">
        <v>3</v>
      </c>
      <c r="N61" s="945"/>
      <c r="O61" s="945"/>
      <c r="P61" s="948"/>
      <c r="Q61" s="943">
        <v>2</v>
      </c>
      <c r="R61" s="945">
        <v>0</v>
      </c>
      <c r="S61" s="946">
        <v>3</v>
      </c>
      <c r="T61" s="945"/>
      <c r="U61" s="945"/>
      <c r="V61" s="948"/>
      <c r="W61" s="966"/>
      <c r="X61" s="994">
        <v>3</v>
      </c>
      <c r="Y61" s="10" t="s">
        <v>415</v>
      </c>
      <c r="Z61" s="17" t="s">
        <v>34</v>
      </c>
      <c r="AA61" s="797"/>
      <c r="AB61" s="655"/>
      <c r="AC61" s="816"/>
      <c r="AD61" s="655"/>
      <c r="AE61" s="816"/>
      <c r="AF61" s="799"/>
      <c r="AG61" s="807"/>
      <c r="AH61" s="797"/>
      <c r="AI61" s="798"/>
    </row>
    <row r="62" spans="1:35" s="964" customFormat="1" ht="20.25" customHeight="1">
      <c r="A62" s="977" t="s">
        <v>488</v>
      </c>
      <c r="B62" s="969" t="s">
        <v>489</v>
      </c>
      <c r="C62" s="943" t="s">
        <v>84</v>
      </c>
      <c r="D62" s="965" t="s">
        <v>6</v>
      </c>
      <c r="E62" s="943"/>
      <c r="F62" s="945"/>
      <c r="G62" s="946"/>
      <c r="H62" s="945">
        <v>2</v>
      </c>
      <c r="I62" s="945">
        <v>0</v>
      </c>
      <c r="J62" s="948">
        <v>3</v>
      </c>
      <c r="K62" s="943"/>
      <c r="L62" s="945"/>
      <c r="M62" s="946"/>
      <c r="N62" s="945">
        <v>2</v>
      </c>
      <c r="O62" s="945">
        <v>0</v>
      </c>
      <c r="P62" s="948">
        <v>3</v>
      </c>
      <c r="Q62" s="943"/>
      <c r="R62" s="945"/>
      <c r="S62" s="946"/>
      <c r="T62" s="945">
        <v>2</v>
      </c>
      <c r="U62" s="945">
        <v>0</v>
      </c>
      <c r="V62" s="948">
        <v>3</v>
      </c>
      <c r="W62" s="966"/>
      <c r="X62" s="994">
        <v>3</v>
      </c>
      <c r="Y62" s="968" t="s">
        <v>490</v>
      </c>
      <c r="Z62" s="973" t="s">
        <v>491</v>
      </c>
      <c r="AA62" s="797"/>
      <c r="AB62" s="655"/>
      <c r="AC62" s="816"/>
      <c r="AD62" s="655"/>
      <c r="AE62" s="816"/>
      <c r="AF62" s="799"/>
      <c r="AG62" s="807"/>
      <c r="AH62" s="797"/>
      <c r="AI62" s="798"/>
    </row>
    <row r="63" spans="1:35" s="974" customFormat="1" ht="20.25" customHeight="1" thickBot="1">
      <c r="A63" s="968" t="s">
        <v>406</v>
      </c>
      <c r="B63" s="969" t="s">
        <v>404</v>
      </c>
      <c r="C63" s="970" t="s">
        <v>84</v>
      </c>
      <c r="D63" s="971" t="s">
        <v>6</v>
      </c>
      <c r="E63" s="943"/>
      <c r="F63" s="945"/>
      <c r="G63" s="946"/>
      <c r="H63" s="945"/>
      <c r="I63" s="945"/>
      <c r="J63" s="948"/>
      <c r="K63" s="943"/>
      <c r="L63" s="945"/>
      <c r="M63" s="946"/>
      <c r="N63" s="945"/>
      <c r="O63" s="945"/>
      <c r="P63" s="948"/>
      <c r="Q63" s="943">
        <v>2</v>
      </c>
      <c r="R63" s="945">
        <v>0</v>
      </c>
      <c r="S63" s="946">
        <v>3</v>
      </c>
      <c r="T63" s="945">
        <v>2</v>
      </c>
      <c r="U63" s="945">
        <v>0</v>
      </c>
      <c r="V63" s="948">
        <v>3</v>
      </c>
      <c r="W63" s="972"/>
      <c r="X63" s="991">
        <v>3</v>
      </c>
      <c r="Y63" s="1010" t="s">
        <v>540</v>
      </c>
      <c r="Z63" s="1011" t="s">
        <v>507</v>
      </c>
      <c r="AA63" s="797"/>
      <c r="AB63" s="655"/>
      <c r="AC63" s="816"/>
      <c r="AD63" s="655"/>
      <c r="AE63" s="816"/>
      <c r="AF63" s="799"/>
      <c r="AG63" s="807"/>
      <c r="AH63" s="797"/>
      <c r="AI63" s="798"/>
    </row>
    <row r="64" spans="1:35" ht="9" customHeight="1" thickBot="1">
      <c r="A64" s="893"/>
      <c r="B64" s="894"/>
      <c r="C64" s="895"/>
      <c r="D64" s="895"/>
      <c r="E64" s="896"/>
      <c r="F64" s="896"/>
      <c r="G64" s="896"/>
      <c r="H64" s="896"/>
      <c r="I64" s="896"/>
      <c r="J64" s="896"/>
      <c r="K64" s="896"/>
      <c r="L64" s="896"/>
      <c r="M64" s="896"/>
      <c r="N64" s="896"/>
      <c r="O64" s="896"/>
      <c r="P64" s="896"/>
      <c r="Q64" s="896"/>
      <c r="R64" s="896"/>
      <c r="S64" s="896"/>
      <c r="T64" s="896"/>
      <c r="U64" s="896"/>
      <c r="V64" s="896"/>
      <c r="W64" s="897"/>
      <c r="X64" s="896"/>
      <c r="Y64" s="992"/>
      <c r="Z64" s="995"/>
      <c r="AA64" s="797"/>
      <c r="AB64" s="798"/>
      <c r="AC64" s="816"/>
      <c r="AD64" s="798"/>
      <c r="AE64" s="816"/>
      <c r="AF64" s="799"/>
      <c r="AG64" s="807"/>
      <c r="AH64" s="797"/>
      <c r="AI64" s="798"/>
    </row>
    <row r="65" spans="1:35" ht="18.75" thickBot="1">
      <c r="A65" s="1088" t="s">
        <v>302</v>
      </c>
      <c r="B65" s="1089"/>
      <c r="C65" s="885"/>
      <c r="D65" s="886"/>
      <c r="E65" s="887"/>
      <c r="F65" s="888"/>
      <c r="G65" s="888"/>
      <c r="H65" s="888"/>
      <c r="I65" s="888"/>
      <c r="J65" s="888"/>
      <c r="K65" s="887"/>
      <c r="L65" s="888"/>
      <c r="M65" s="888"/>
      <c r="N65" s="888"/>
      <c r="O65" s="888"/>
      <c r="P65" s="888"/>
      <c r="Q65" s="887"/>
      <c r="R65" s="888"/>
      <c r="S65" s="888">
        <f>S66</f>
        <v>13</v>
      </c>
      <c r="T65" s="888"/>
      <c r="U65" s="888"/>
      <c r="V65" s="888">
        <f>V66</f>
        <v>11</v>
      </c>
      <c r="W65" s="889"/>
      <c r="X65" s="890">
        <f>SUM(G65:V65)</f>
        <v>24</v>
      </c>
      <c r="Y65" s="891"/>
      <c r="Z65" s="892"/>
      <c r="AA65" s="797"/>
      <c r="AB65" s="798"/>
      <c r="AC65" s="816"/>
      <c r="AD65" s="798"/>
      <c r="AE65" s="816"/>
      <c r="AF65" s="799"/>
      <c r="AG65" s="807"/>
      <c r="AH65" s="797"/>
      <c r="AI65" s="798"/>
    </row>
    <row r="66" spans="1:35" ht="36.75" customHeight="1" thickBot="1">
      <c r="A66" s="1090" t="s">
        <v>361</v>
      </c>
      <c r="B66" s="1091"/>
      <c r="C66" s="718"/>
      <c r="D66" s="719"/>
      <c r="E66" s="720"/>
      <c r="F66" s="721"/>
      <c r="G66" s="721"/>
      <c r="H66" s="721"/>
      <c r="I66" s="721"/>
      <c r="J66" s="722"/>
      <c r="K66" s="720"/>
      <c r="L66" s="721"/>
      <c r="M66" s="721"/>
      <c r="N66" s="721"/>
      <c r="O66" s="721"/>
      <c r="P66" s="722"/>
      <c r="Q66" s="720"/>
      <c r="R66" s="721"/>
      <c r="S66" s="721">
        <f>S74+S67</f>
        <v>13</v>
      </c>
      <c r="T66" s="721"/>
      <c r="U66" s="721"/>
      <c r="V66" s="721">
        <f>+V67</f>
        <v>11</v>
      </c>
      <c r="W66" s="723"/>
      <c r="X66" s="723">
        <f>SUM(F66:W66)</f>
        <v>24</v>
      </c>
      <c r="Y66" s="724"/>
      <c r="Z66" s="725" t="s">
        <v>337</v>
      </c>
      <c r="AA66" s="797"/>
      <c r="AB66" s="798"/>
      <c r="AC66" s="816"/>
      <c r="AD66" s="798"/>
      <c r="AE66" s="816"/>
      <c r="AF66" s="799"/>
      <c r="AG66" s="807"/>
      <c r="AH66" s="797"/>
      <c r="AI66" s="798"/>
    </row>
    <row r="67" spans="1:35" ht="15" customHeight="1" thickBot="1">
      <c r="A67" s="1052" t="s">
        <v>367</v>
      </c>
      <c r="B67" s="1053"/>
      <c r="C67" s="693"/>
      <c r="D67" s="626"/>
      <c r="E67" s="102"/>
      <c r="F67" s="627"/>
      <c r="G67" s="627"/>
      <c r="H67" s="627"/>
      <c r="I67" s="627"/>
      <c r="J67" s="626"/>
      <c r="K67" s="102"/>
      <c r="L67" s="627"/>
      <c r="M67" s="627"/>
      <c r="N67" s="627"/>
      <c r="O67" s="627"/>
      <c r="P67" s="626"/>
      <c r="Q67" s="102"/>
      <c r="R67" s="627"/>
      <c r="S67" s="627">
        <f>SUM(S68:S72)</f>
        <v>10</v>
      </c>
      <c r="T67" s="627"/>
      <c r="U67" s="627"/>
      <c r="V67" s="627">
        <f>SUM(V68:V73)</f>
        <v>11</v>
      </c>
      <c r="W67" s="628"/>
      <c r="X67" s="144">
        <f>SUM(F67:W67)</f>
        <v>21</v>
      </c>
      <c r="Y67" s="384"/>
      <c r="Z67" s="241"/>
      <c r="AA67" s="797"/>
      <c r="AB67" s="798"/>
      <c r="AC67" s="816"/>
      <c r="AD67" s="798"/>
      <c r="AE67" s="816"/>
      <c r="AF67" s="799"/>
      <c r="AG67" s="807"/>
      <c r="AH67" s="797"/>
      <c r="AI67" s="798"/>
    </row>
    <row r="68" spans="1:35" ht="12.75">
      <c r="A68" s="652" t="s">
        <v>143</v>
      </c>
      <c r="B68" s="783" t="s">
        <v>437</v>
      </c>
      <c r="C68" s="22" t="s">
        <v>5</v>
      </c>
      <c r="D68" s="20" t="s">
        <v>6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687"/>
      <c r="Q68" s="56">
        <v>1</v>
      </c>
      <c r="R68" s="57">
        <v>1</v>
      </c>
      <c r="S68" s="58">
        <v>3</v>
      </c>
      <c r="T68" s="57"/>
      <c r="U68" s="57"/>
      <c r="V68" s="688"/>
      <c r="W68" s="387"/>
      <c r="X68" s="141">
        <v>3</v>
      </c>
      <c r="Y68" s="673" t="s">
        <v>202</v>
      </c>
      <c r="Z68" s="623" t="s">
        <v>73</v>
      </c>
      <c r="AA68" s="797"/>
      <c r="AB68" s="798"/>
      <c r="AC68" s="816"/>
      <c r="AD68" s="798"/>
      <c r="AE68" s="816"/>
      <c r="AF68" s="799"/>
      <c r="AG68" s="807"/>
      <c r="AH68" s="797"/>
      <c r="AI68" s="798"/>
    </row>
    <row r="69" spans="1:35" ht="12.75">
      <c r="A69" s="10" t="s">
        <v>163</v>
      </c>
      <c r="B69" s="776" t="s">
        <v>57</v>
      </c>
      <c r="C69" s="653" t="s">
        <v>5</v>
      </c>
      <c r="D69" s="9" t="s">
        <v>6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687"/>
      <c r="Q69" s="21">
        <v>2</v>
      </c>
      <c r="R69" s="19">
        <v>1</v>
      </c>
      <c r="S69" s="72">
        <v>4</v>
      </c>
      <c r="T69" s="19"/>
      <c r="U69" s="19"/>
      <c r="V69" s="357"/>
      <c r="W69" s="387"/>
      <c r="X69" s="141">
        <v>4</v>
      </c>
      <c r="Y69" s="674" t="s">
        <v>463</v>
      </c>
      <c r="Z69" s="675" t="s">
        <v>73</v>
      </c>
      <c r="AA69" s="797"/>
      <c r="AB69" s="798"/>
      <c r="AC69" s="816"/>
      <c r="AD69" s="798"/>
      <c r="AE69" s="816"/>
      <c r="AF69" s="799"/>
      <c r="AG69" s="807"/>
      <c r="AH69" s="797"/>
      <c r="AI69" s="798"/>
    </row>
    <row r="70" spans="1:35" ht="12.75">
      <c r="A70" s="906" t="s">
        <v>479</v>
      </c>
      <c r="B70" s="776" t="s">
        <v>56</v>
      </c>
      <c r="C70" s="22" t="s">
        <v>5</v>
      </c>
      <c r="D70" s="20" t="s">
        <v>8</v>
      </c>
      <c r="E70" s="21"/>
      <c r="F70" s="19"/>
      <c r="G70" s="361"/>
      <c r="H70" s="19"/>
      <c r="I70" s="19"/>
      <c r="J70" s="701"/>
      <c r="K70" s="21"/>
      <c r="L70" s="19"/>
      <c r="M70" s="361"/>
      <c r="N70" s="19"/>
      <c r="O70" s="19"/>
      <c r="P70" s="687"/>
      <c r="Q70" s="6">
        <v>0</v>
      </c>
      <c r="R70" s="4">
        <v>2</v>
      </c>
      <c r="S70" s="761">
        <v>3</v>
      </c>
      <c r="T70" s="19"/>
      <c r="U70" s="19"/>
      <c r="V70" s="357"/>
      <c r="W70" s="387"/>
      <c r="X70" s="141">
        <v>3</v>
      </c>
      <c r="Y70" s="673" t="s">
        <v>181</v>
      </c>
      <c r="Z70" s="623" t="s">
        <v>424</v>
      </c>
      <c r="AA70" s="797"/>
      <c r="AB70" s="798"/>
      <c r="AC70" s="816"/>
      <c r="AD70" s="798"/>
      <c r="AE70" s="816"/>
      <c r="AF70" s="799"/>
      <c r="AG70" s="807"/>
      <c r="AH70" s="797"/>
      <c r="AI70" s="798"/>
    </row>
    <row r="71" spans="1:35" ht="12.75">
      <c r="A71" s="10" t="s">
        <v>197</v>
      </c>
      <c r="B71" s="776" t="s">
        <v>189</v>
      </c>
      <c r="C71" s="653" t="s">
        <v>5</v>
      </c>
      <c r="D71" s="9" t="s">
        <v>199</v>
      </c>
      <c r="E71" s="21"/>
      <c r="F71" s="19"/>
      <c r="G71" s="361"/>
      <c r="H71" s="19"/>
      <c r="I71" s="19"/>
      <c r="J71" s="357"/>
      <c r="K71" s="21"/>
      <c r="L71" s="19"/>
      <c r="M71" s="361"/>
      <c r="N71" s="19"/>
      <c r="O71" s="19"/>
      <c r="P71" s="687"/>
      <c r="Q71" s="21"/>
      <c r="R71" s="19"/>
      <c r="S71" s="361"/>
      <c r="T71" s="19">
        <v>2</v>
      </c>
      <c r="U71" s="19">
        <v>0</v>
      </c>
      <c r="V71" s="73">
        <v>3</v>
      </c>
      <c r="W71" s="387"/>
      <c r="X71" s="141">
        <v>3</v>
      </c>
      <c r="Y71" s="674" t="s">
        <v>513</v>
      </c>
      <c r="Z71" s="675" t="s">
        <v>72</v>
      </c>
      <c r="AA71" s="797"/>
      <c r="AB71" s="798"/>
      <c r="AC71" s="857" t="s">
        <v>196</v>
      </c>
      <c r="AD71" s="858" t="s">
        <v>213</v>
      </c>
      <c r="AE71" s="816"/>
      <c r="AF71" s="799"/>
      <c r="AG71" s="807"/>
      <c r="AH71" s="797"/>
      <c r="AI71" s="798"/>
    </row>
    <row r="72" spans="1:35" ht="51">
      <c r="A72" s="10" t="s">
        <v>497</v>
      </c>
      <c r="B72" s="776" t="s">
        <v>493</v>
      </c>
      <c r="C72" s="653" t="s">
        <v>5</v>
      </c>
      <c r="D72" s="9" t="s">
        <v>199</v>
      </c>
      <c r="E72" s="21"/>
      <c r="F72" s="19"/>
      <c r="G72" s="361"/>
      <c r="H72" s="19"/>
      <c r="I72" s="19"/>
      <c r="J72" s="357"/>
      <c r="K72" s="21"/>
      <c r="L72" s="19"/>
      <c r="M72" s="361"/>
      <c r="N72" s="19"/>
      <c r="O72" s="19"/>
      <c r="P72" s="687"/>
      <c r="Q72" s="21"/>
      <c r="R72" s="19"/>
      <c r="S72" s="361"/>
      <c r="T72" s="19">
        <v>2</v>
      </c>
      <c r="U72" s="19">
        <v>2</v>
      </c>
      <c r="V72" s="73">
        <v>5</v>
      </c>
      <c r="W72" s="387"/>
      <c r="X72" s="141">
        <v>5</v>
      </c>
      <c r="Y72" s="674" t="s">
        <v>58</v>
      </c>
      <c r="Z72" s="675" t="s">
        <v>72</v>
      </c>
      <c r="AA72" s="797"/>
      <c r="AB72" s="798"/>
      <c r="AC72" s="998" t="s">
        <v>519</v>
      </c>
      <c r="AD72" s="999" t="s">
        <v>520</v>
      </c>
      <c r="AE72" s="816"/>
      <c r="AF72" s="799"/>
      <c r="AG72" s="807"/>
      <c r="AH72" s="797"/>
      <c r="AI72" s="798"/>
    </row>
    <row r="73" spans="1:35" ht="13.5" thickBot="1">
      <c r="A73" s="596" t="s">
        <v>422</v>
      </c>
      <c r="B73" s="784" t="s">
        <v>372</v>
      </c>
      <c r="C73" s="31" t="s">
        <v>5</v>
      </c>
      <c r="D73" s="624" t="s">
        <v>8</v>
      </c>
      <c r="E73" s="76"/>
      <c r="F73" s="77"/>
      <c r="G73" s="78"/>
      <c r="H73" s="77"/>
      <c r="I73" s="77"/>
      <c r="J73" s="163"/>
      <c r="K73" s="76"/>
      <c r="L73" s="77"/>
      <c r="M73" s="78"/>
      <c r="N73" s="77"/>
      <c r="O73" s="77"/>
      <c r="P73" s="163"/>
      <c r="Q73" s="76">
        <v>0</v>
      </c>
      <c r="R73" s="77">
        <v>2</v>
      </c>
      <c r="S73" s="762" t="s">
        <v>371</v>
      </c>
      <c r="T73" s="77">
        <v>0</v>
      </c>
      <c r="U73" s="77">
        <v>2</v>
      </c>
      <c r="V73" s="763">
        <v>3</v>
      </c>
      <c r="W73" s="542"/>
      <c r="X73" s="165">
        <v>3</v>
      </c>
      <c r="Y73" s="596" t="s">
        <v>25</v>
      </c>
      <c r="Z73" s="676" t="s">
        <v>71</v>
      </c>
      <c r="AA73" s="797"/>
      <c r="AB73" s="798"/>
      <c r="AC73" s="816"/>
      <c r="AD73" s="798"/>
      <c r="AE73" s="816"/>
      <c r="AF73" s="799"/>
      <c r="AG73" s="807"/>
      <c r="AH73" s="797"/>
      <c r="AI73" s="798"/>
    </row>
    <row r="74" spans="1:35" ht="16.5" customHeight="1" thickBot="1">
      <c r="A74" s="1054" t="s">
        <v>368</v>
      </c>
      <c r="B74" s="1055"/>
      <c r="C74" s="692"/>
      <c r="D74" s="626"/>
      <c r="E74" s="102"/>
      <c r="F74" s="627"/>
      <c r="G74" s="627"/>
      <c r="H74" s="627"/>
      <c r="I74" s="627"/>
      <c r="J74" s="626"/>
      <c r="K74" s="102"/>
      <c r="L74" s="627"/>
      <c r="M74" s="627"/>
      <c r="N74" s="627"/>
      <c r="O74" s="627"/>
      <c r="P74" s="626"/>
      <c r="Q74" s="102"/>
      <c r="R74" s="627"/>
      <c r="S74" s="627">
        <v>3</v>
      </c>
      <c r="T74" s="627"/>
      <c r="U74" s="627"/>
      <c r="V74" s="627" t="s">
        <v>371</v>
      </c>
      <c r="W74" s="628"/>
      <c r="X74" s="144">
        <f>SUM(F74:W74)</f>
        <v>3</v>
      </c>
      <c r="Y74" s="384"/>
      <c r="Z74" s="241"/>
      <c r="AA74" s="797"/>
      <c r="AB74" s="798"/>
      <c r="AC74" s="816"/>
      <c r="AD74" s="798"/>
      <c r="AE74" s="816"/>
      <c r="AF74" s="799"/>
      <c r="AG74" s="807"/>
      <c r="AH74" s="797"/>
      <c r="AI74" s="798"/>
    </row>
    <row r="75" spans="1:35" ht="12.75">
      <c r="A75" s="659" t="s">
        <v>145</v>
      </c>
      <c r="B75" s="782" t="s">
        <v>59</v>
      </c>
      <c r="C75" s="664" t="s">
        <v>84</v>
      </c>
      <c r="D75" s="87" t="s">
        <v>6</v>
      </c>
      <c r="E75" s="56"/>
      <c r="F75" s="57"/>
      <c r="G75" s="58"/>
      <c r="H75" s="57"/>
      <c r="I75" s="57"/>
      <c r="J75" s="60"/>
      <c r="K75" s="56"/>
      <c r="L75" s="57"/>
      <c r="M75" s="58"/>
      <c r="N75" s="57"/>
      <c r="O75" s="57"/>
      <c r="P75" s="60"/>
      <c r="Q75" s="56">
        <v>2</v>
      </c>
      <c r="R75" s="57">
        <v>0</v>
      </c>
      <c r="S75" s="60">
        <v>3</v>
      </c>
      <c r="T75" s="57"/>
      <c r="U75" s="57"/>
      <c r="V75" s="59"/>
      <c r="W75" s="660"/>
      <c r="X75" s="62">
        <v>3</v>
      </c>
      <c r="Y75" s="869" t="s">
        <v>62</v>
      </c>
      <c r="Z75" s="661" t="s">
        <v>75</v>
      </c>
      <c r="AA75" s="797"/>
      <c r="AB75" s="798"/>
      <c r="AC75" s="832" t="s">
        <v>421</v>
      </c>
      <c r="AD75" s="808" t="s">
        <v>342</v>
      </c>
      <c r="AE75" s="816"/>
      <c r="AF75" s="799"/>
      <c r="AG75" s="807"/>
      <c r="AH75" s="797"/>
      <c r="AI75" s="798"/>
    </row>
    <row r="76" spans="1:35" ht="25.5" customHeight="1">
      <c r="A76" s="10" t="s">
        <v>157</v>
      </c>
      <c r="B76" s="776" t="s">
        <v>63</v>
      </c>
      <c r="C76" s="653" t="s">
        <v>84</v>
      </c>
      <c r="D76" s="9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140">
        <v>3</v>
      </c>
      <c r="T76" s="19"/>
      <c r="U76" s="19"/>
      <c r="V76" s="73"/>
      <c r="W76" s="122"/>
      <c r="X76" s="141">
        <v>3</v>
      </c>
      <c r="Y76" s="24" t="s">
        <v>25</v>
      </c>
      <c r="Z76" s="17" t="s">
        <v>71</v>
      </c>
      <c r="AA76" s="797"/>
      <c r="AB76" s="798"/>
      <c r="AC76" s="834" t="s">
        <v>141</v>
      </c>
      <c r="AD76" s="810" t="s">
        <v>53</v>
      </c>
      <c r="AE76" s="816"/>
      <c r="AF76" s="799"/>
      <c r="AG76" s="807"/>
      <c r="AH76" s="797"/>
      <c r="AI76" s="798"/>
    </row>
    <row r="77" spans="1:35" ht="12.75">
      <c r="A77" s="10" t="s">
        <v>146</v>
      </c>
      <c r="B77" s="776" t="s">
        <v>222</v>
      </c>
      <c r="C77" s="653" t="s">
        <v>84</v>
      </c>
      <c r="D77" s="9" t="s">
        <v>8</v>
      </c>
      <c r="E77" s="21"/>
      <c r="F77" s="19"/>
      <c r="G77" s="361"/>
      <c r="H77" s="19"/>
      <c r="I77" s="19"/>
      <c r="J77" s="357"/>
      <c r="K77" s="21"/>
      <c r="L77" s="19"/>
      <c r="M77" s="361"/>
      <c r="N77" s="19"/>
      <c r="O77" s="19"/>
      <c r="P77" s="357"/>
      <c r="Q77" s="21"/>
      <c r="R77" s="19"/>
      <c r="S77" s="361"/>
      <c r="T77" s="19">
        <v>2</v>
      </c>
      <c r="U77" s="19">
        <v>2</v>
      </c>
      <c r="V77" s="73">
        <v>5</v>
      </c>
      <c r="W77" s="387"/>
      <c r="X77" s="766">
        <v>5</v>
      </c>
      <c r="Y77" s="677" t="s">
        <v>60</v>
      </c>
      <c r="Z77" s="629" t="s">
        <v>71</v>
      </c>
      <c r="AA77" s="797"/>
      <c r="AB77" s="798"/>
      <c r="AC77" s="834" t="s">
        <v>421</v>
      </c>
      <c r="AD77" s="810" t="s">
        <v>342</v>
      </c>
      <c r="AE77" s="816"/>
      <c r="AF77" s="799"/>
      <c r="AG77" s="807"/>
      <c r="AH77" s="797"/>
      <c r="AI77" s="798"/>
    </row>
    <row r="78" spans="1:35" ht="51">
      <c r="A78" s="18" t="s">
        <v>224</v>
      </c>
      <c r="B78" s="776" t="s">
        <v>225</v>
      </c>
      <c r="C78" s="22" t="s">
        <v>84</v>
      </c>
      <c r="D78" s="20" t="s">
        <v>8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>
        <v>0</v>
      </c>
      <c r="R78" s="19">
        <v>2</v>
      </c>
      <c r="S78" s="72">
        <v>3</v>
      </c>
      <c r="T78" s="19"/>
      <c r="U78" s="19"/>
      <c r="V78" s="73"/>
      <c r="W78" s="122"/>
      <c r="X78" s="141">
        <v>3</v>
      </c>
      <c r="Y78" s="625" t="s">
        <v>128</v>
      </c>
      <c r="Z78" s="623" t="s">
        <v>72</v>
      </c>
      <c r="AA78" s="797"/>
      <c r="AB78" s="798"/>
      <c r="AC78" s="998" t="s">
        <v>519</v>
      </c>
      <c r="AD78" s="999" t="s">
        <v>520</v>
      </c>
      <c r="AE78" s="816"/>
      <c r="AF78" s="799"/>
      <c r="AG78" s="807"/>
      <c r="AH78" s="797"/>
      <c r="AI78" s="798"/>
    </row>
    <row r="79" spans="1:35" ht="12.75">
      <c r="A79" s="10" t="s">
        <v>423</v>
      </c>
      <c r="B79" s="776" t="s">
        <v>344</v>
      </c>
      <c r="C79" s="653" t="s">
        <v>84</v>
      </c>
      <c r="D79" s="9" t="s">
        <v>6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>
        <v>2</v>
      </c>
      <c r="R79" s="19">
        <v>0</v>
      </c>
      <c r="S79" s="72">
        <v>3</v>
      </c>
      <c r="T79" s="19"/>
      <c r="U79" s="19"/>
      <c r="V79" s="357"/>
      <c r="W79" s="122"/>
      <c r="X79" s="141">
        <v>3</v>
      </c>
      <c r="Y79" s="24" t="s">
        <v>62</v>
      </c>
      <c r="Z79" s="17" t="s">
        <v>75</v>
      </c>
      <c r="AA79" s="797"/>
      <c r="AB79" s="798"/>
      <c r="AC79" s="832" t="s">
        <v>421</v>
      </c>
      <c r="AD79" s="808" t="s">
        <v>342</v>
      </c>
      <c r="AE79" s="816"/>
      <c r="AF79" s="799"/>
      <c r="AG79" s="807"/>
      <c r="AH79" s="797"/>
      <c r="AI79" s="798"/>
    </row>
    <row r="80" spans="1:35" ht="12.75">
      <c r="A80" s="10" t="s">
        <v>535</v>
      </c>
      <c r="B80" s="776" t="s">
        <v>219</v>
      </c>
      <c r="C80" s="653" t="s">
        <v>84</v>
      </c>
      <c r="D80" s="9" t="s">
        <v>6</v>
      </c>
      <c r="E80" s="21"/>
      <c r="F80" s="19"/>
      <c r="G80" s="72"/>
      <c r="H80" s="19"/>
      <c r="I80" s="19"/>
      <c r="J80" s="140"/>
      <c r="K80" s="21"/>
      <c r="L80" s="19"/>
      <c r="M80" s="72"/>
      <c r="N80" s="19"/>
      <c r="O80" s="19"/>
      <c r="P80" s="140"/>
      <c r="Q80" s="21"/>
      <c r="R80" s="19"/>
      <c r="S80" s="140"/>
      <c r="T80" s="19">
        <v>2</v>
      </c>
      <c r="U80" s="19">
        <v>1</v>
      </c>
      <c r="V80" s="73">
        <v>4</v>
      </c>
      <c r="W80" s="122"/>
      <c r="X80" s="141">
        <v>4</v>
      </c>
      <c r="Y80" s="24" t="s">
        <v>543</v>
      </c>
      <c r="Z80" s="17" t="s">
        <v>75</v>
      </c>
      <c r="AA80" s="797"/>
      <c r="AB80" s="798"/>
      <c r="AC80" s="832" t="s">
        <v>421</v>
      </c>
      <c r="AD80" s="808" t="s">
        <v>342</v>
      </c>
      <c r="AE80" s="816"/>
      <c r="AF80" s="799"/>
      <c r="AG80" s="807"/>
      <c r="AH80" s="797"/>
      <c r="AI80" s="798"/>
    </row>
    <row r="81" spans="1:35" ht="14.25">
      <c r="A81" s="155" t="s">
        <v>496</v>
      </c>
      <c r="B81" s="978" t="s">
        <v>492</v>
      </c>
      <c r="C81" s="653" t="s">
        <v>84</v>
      </c>
      <c r="D81" s="9" t="s">
        <v>6</v>
      </c>
      <c r="E81" s="21"/>
      <c r="F81" s="19"/>
      <c r="G81" s="72"/>
      <c r="H81" s="19"/>
      <c r="I81" s="19"/>
      <c r="J81" s="140"/>
      <c r="K81" s="21"/>
      <c r="L81" s="19"/>
      <c r="M81" s="72"/>
      <c r="N81" s="19"/>
      <c r="O81" s="19"/>
      <c r="P81" s="140"/>
      <c r="Q81" s="21">
        <v>2</v>
      </c>
      <c r="R81" s="19">
        <v>0</v>
      </c>
      <c r="S81" s="140">
        <v>3</v>
      </c>
      <c r="T81" s="19"/>
      <c r="U81" s="19"/>
      <c r="V81" s="73"/>
      <c r="W81" s="122"/>
      <c r="X81" s="141">
        <v>3</v>
      </c>
      <c r="Y81" s="900" t="s">
        <v>181</v>
      </c>
      <c r="Z81" s="623" t="s">
        <v>424</v>
      </c>
      <c r="AA81" s="797"/>
      <c r="AB81" s="798"/>
      <c r="AC81" s="816"/>
      <c r="AD81" s="798"/>
      <c r="AE81" s="816"/>
      <c r="AF81" s="799"/>
      <c r="AG81" s="807"/>
      <c r="AH81" s="797"/>
      <c r="AI81" s="798"/>
    </row>
    <row r="82" spans="1:35" ht="12.75">
      <c r="A82" s="155" t="s">
        <v>478</v>
      </c>
      <c r="B82" s="873" t="s">
        <v>477</v>
      </c>
      <c r="C82" s="898" t="s">
        <v>84</v>
      </c>
      <c r="D82" s="899" t="s">
        <v>6</v>
      </c>
      <c r="E82" s="876"/>
      <c r="F82" s="702"/>
      <c r="G82" s="158"/>
      <c r="H82" s="702"/>
      <c r="I82" s="702"/>
      <c r="J82" s="159"/>
      <c r="K82" s="876"/>
      <c r="L82" s="702"/>
      <c r="M82" s="158"/>
      <c r="N82" s="702"/>
      <c r="O82" s="702"/>
      <c r="P82" s="159"/>
      <c r="Q82" s="876"/>
      <c r="R82" s="702"/>
      <c r="S82" s="159"/>
      <c r="T82" s="702">
        <v>1</v>
      </c>
      <c r="U82" s="702">
        <v>1</v>
      </c>
      <c r="V82" s="160">
        <v>2</v>
      </c>
      <c r="W82" s="707"/>
      <c r="X82" s="162">
        <v>2</v>
      </c>
      <c r="Y82" s="900" t="s">
        <v>514</v>
      </c>
      <c r="Z82" s="17" t="s">
        <v>72</v>
      </c>
      <c r="AA82" s="797"/>
      <c r="AB82" s="798"/>
      <c r="AC82" s="797"/>
      <c r="AD82" s="798"/>
      <c r="AE82" s="816"/>
      <c r="AF82" s="799"/>
      <c r="AG82" s="807"/>
      <c r="AH82" s="797"/>
      <c r="AI82" s="798"/>
    </row>
    <row r="83" spans="1:35" ht="13.5" thickBot="1">
      <c r="A83" s="596" t="s">
        <v>220</v>
      </c>
      <c r="B83" s="779" t="s">
        <v>221</v>
      </c>
      <c r="C83" s="31" t="s">
        <v>84</v>
      </c>
      <c r="D83" s="624" t="s">
        <v>8</v>
      </c>
      <c r="E83" s="76"/>
      <c r="F83" s="77"/>
      <c r="G83" s="78"/>
      <c r="H83" s="77"/>
      <c r="I83" s="77"/>
      <c r="J83" s="163"/>
      <c r="K83" s="76"/>
      <c r="L83" s="77"/>
      <c r="M83" s="78"/>
      <c r="N83" s="77"/>
      <c r="O83" s="77"/>
      <c r="P83" s="163"/>
      <c r="Q83" s="76"/>
      <c r="R83" s="77"/>
      <c r="S83" s="163"/>
      <c r="T83" s="77">
        <v>2</v>
      </c>
      <c r="U83" s="77">
        <v>2</v>
      </c>
      <c r="V83" s="79">
        <v>4</v>
      </c>
      <c r="W83" s="542"/>
      <c r="X83" s="165">
        <v>4</v>
      </c>
      <c r="Y83" s="662" t="s">
        <v>38</v>
      </c>
      <c r="Z83" s="663" t="s">
        <v>72</v>
      </c>
      <c r="AA83" s="797"/>
      <c r="AB83" s="798"/>
      <c r="AC83" s="1000"/>
      <c r="AD83" s="1001"/>
      <c r="AE83" s="816"/>
      <c r="AF83" s="799"/>
      <c r="AG83" s="807"/>
      <c r="AH83" s="797"/>
      <c r="AI83" s="798"/>
    </row>
    <row r="84" spans="1:35" ht="13.5" thickBot="1">
      <c r="A84" s="1035"/>
      <c r="B84" s="1036"/>
      <c r="C84" s="1036"/>
      <c r="D84" s="1036"/>
      <c r="E84" s="1036"/>
      <c r="F84" s="1036"/>
      <c r="G84" s="1036"/>
      <c r="H84" s="1036"/>
      <c r="I84" s="1036"/>
      <c r="J84" s="1036"/>
      <c r="K84" s="1036"/>
      <c r="L84" s="1036"/>
      <c r="M84" s="1036"/>
      <c r="N84" s="1036"/>
      <c r="O84" s="1036"/>
      <c r="P84" s="1036"/>
      <c r="Q84" s="1036"/>
      <c r="R84" s="1036"/>
      <c r="S84" s="1036"/>
      <c r="T84" s="1036"/>
      <c r="U84" s="1036"/>
      <c r="V84" s="1036"/>
      <c r="W84" s="1036"/>
      <c r="X84" s="1036"/>
      <c r="Y84" s="1036"/>
      <c r="Z84" s="1037"/>
      <c r="AA84" s="797"/>
      <c r="AB84" s="798"/>
      <c r="AC84" s="816"/>
      <c r="AD84" s="798"/>
      <c r="AE84" s="816"/>
      <c r="AF84" s="799"/>
      <c r="AG84" s="807"/>
      <c r="AH84" s="797"/>
      <c r="AI84" s="798"/>
    </row>
    <row r="85" spans="1:35" ht="36.75" customHeight="1" thickBot="1">
      <c r="A85" s="1038" t="s">
        <v>360</v>
      </c>
      <c r="B85" s="1039"/>
      <c r="C85" s="710"/>
      <c r="D85" s="711"/>
      <c r="E85" s="712"/>
      <c r="F85" s="713"/>
      <c r="G85" s="713"/>
      <c r="H85" s="713"/>
      <c r="I85" s="713"/>
      <c r="J85" s="714"/>
      <c r="K85" s="712"/>
      <c r="L85" s="713"/>
      <c r="M85" s="713"/>
      <c r="N85" s="713"/>
      <c r="O85" s="713"/>
      <c r="P85" s="714"/>
      <c r="Q85" s="712"/>
      <c r="R85" s="713"/>
      <c r="S85" s="713">
        <f>+S86+S93</f>
        <v>12</v>
      </c>
      <c r="T85" s="713"/>
      <c r="U85" s="713"/>
      <c r="V85" s="713">
        <f>+V86</f>
        <v>12</v>
      </c>
      <c r="W85" s="715"/>
      <c r="X85" s="715">
        <f>SUM(F85:W85)</f>
        <v>24</v>
      </c>
      <c r="Y85" s="716"/>
      <c r="Z85" s="717" t="s">
        <v>338</v>
      </c>
      <c r="AA85" s="797"/>
      <c r="AB85" s="798"/>
      <c r="AC85" s="816"/>
      <c r="AD85" s="798"/>
      <c r="AE85" s="816"/>
      <c r="AF85" s="799"/>
      <c r="AG85" s="807"/>
      <c r="AH85" s="797"/>
      <c r="AI85" s="798"/>
    </row>
    <row r="86" spans="1:35" ht="16.5" customHeight="1" thickBot="1">
      <c r="A86" s="1033" t="s">
        <v>367</v>
      </c>
      <c r="B86" s="1034"/>
      <c r="C86" s="693"/>
      <c r="D86" s="626"/>
      <c r="E86" s="102"/>
      <c r="F86" s="627"/>
      <c r="G86" s="627"/>
      <c r="H86" s="627"/>
      <c r="I86" s="627"/>
      <c r="J86" s="626"/>
      <c r="K86" s="102"/>
      <c r="L86" s="627"/>
      <c r="M86" s="627"/>
      <c r="N86" s="627"/>
      <c r="O86" s="627"/>
      <c r="P86" s="103"/>
      <c r="Q86" s="102"/>
      <c r="R86" s="627"/>
      <c r="S86" s="695">
        <f>SUM(S87:S92)</f>
        <v>9</v>
      </c>
      <c r="T86" s="627"/>
      <c r="U86" s="627"/>
      <c r="V86" s="696">
        <f>SUM(V87:V91)+V92</f>
        <v>12</v>
      </c>
      <c r="W86" s="628"/>
      <c r="X86" s="144">
        <v>21</v>
      </c>
      <c r="Y86" s="753"/>
      <c r="Z86" s="755"/>
      <c r="AA86" s="797"/>
      <c r="AB86" s="798"/>
      <c r="AC86" s="816"/>
      <c r="AD86" s="798"/>
      <c r="AE86" s="816"/>
      <c r="AF86" s="799"/>
      <c r="AG86" s="807"/>
      <c r="AH86" s="797"/>
      <c r="AI86" s="798"/>
    </row>
    <row r="87" spans="1:35" ht="12.75">
      <c r="A87" s="659" t="s">
        <v>423</v>
      </c>
      <c r="B87" s="782" t="s">
        <v>344</v>
      </c>
      <c r="C87" s="871" t="s">
        <v>5</v>
      </c>
      <c r="D87" s="694" t="s">
        <v>6</v>
      </c>
      <c r="E87" s="113"/>
      <c r="F87" s="115"/>
      <c r="G87" s="689"/>
      <c r="H87" s="115"/>
      <c r="I87" s="115"/>
      <c r="J87" s="690"/>
      <c r="K87" s="113"/>
      <c r="L87" s="115"/>
      <c r="M87" s="689"/>
      <c r="N87" s="115"/>
      <c r="O87" s="115"/>
      <c r="P87" s="691"/>
      <c r="Q87" s="113">
        <v>2</v>
      </c>
      <c r="R87" s="115">
        <v>0</v>
      </c>
      <c r="S87" s="116">
        <v>3</v>
      </c>
      <c r="T87" s="115"/>
      <c r="U87" s="115"/>
      <c r="V87" s="690"/>
      <c r="W87" s="658"/>
      <c r="X87" s="765">
        <v>3</v>
      </c>
      <c r="Y87" s="757" t="s">
        <v>62</v>
      </c>
      <c r="Z87" s="758" t="s">
        <v>75</v>
      </c>
      <c r="AA87" s="797"/>
      <c r="AB87" s="798"/>
      <c r="AC87" s="832" t="s">
        <v>421</v>
      </c>
      <c r="AD87" s="808" t="s">
        <v>342</v>
      </c>
      <c r="AE87" s="816"/>
      <c r="AF87" s="799"/>
      <c r="AG87" s="807"/>
      <c r="AH87" s="797"/>
      <c r="AI87" s="798"/>
    </row>
    <row r="88" spans="1:35" ht="12.75">
      <c r="A88" s="10" t="s">
        <v>145</v>
      </c>
      <c r="B88" s="776" t="s">
        <v>59</v>
      </c>
      <c r="C88" s="653" t="s">
        <v>5</v>
      </c>
      <c r="D88" s="9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687"/>
      <c r="Q88" s="21">
        <v>2</v>
      </c>
      <c r="R88" s="19">
        <v>0</v>
      </c>
      <c r="S88" s="72">
        <v>3</v>
      </c>
      <c r="T88" s="19"/>
      <c r="U88" s="19"/>
      <c r="V88" s="357"/>
      <c r="W88" s="387"/>
      <c r="X88" s="766">
        <v>3</v>
      </c>
      <c r="Y88" s="677" t="s">
        <v>62</v>
      </c>
      <c r="Z88" s="629" t="s">
        <v>75</v>
      </c>
      <c r="AA88" s="797"/>
      <c r="AB88" s="798"/>
      <c r="AC88" s="832" t="s">
        <v>421</v>
      </c>
      <c r="AD88" s="808" t="s">
        <v>342</v>
      </c>
      <c r="AE88" s="816"/>
      <c r="AF88" s="799"/>
      <c r="AG88" s="807"/>
      <c r="AH88" s="797"/>
      <c r="AI88" s="798"/>
    </row>
    <row r="89" spans="1:35" ht="25.5">
      <c r="A89" s="10" t="s">
        <v>157</v>
      </c>
      <c r="B89" s="776" t="s">
        <v>63</v>
      </c>
      <c r="C89" s="653" t="s">
        <v>5</v>
      </c>
      <c r="D89" s="9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687"/>
      <c r="Q89" s="21">
        <v>0</v>
      </c>
      <c r="R89" s="19">
        <v>2</v>
      </c>
      <c r="S89" s="72">
        <v>3</v>
      </c>
      <c r="T89" s="19"/>
      <c r="U89" s="19"/>
      <c r="V89" s="357"/>
      <c r="W89" s="387"/>
      <c r="X89" s="766">
        <v>3</v>
      </c>
      <c r="Y89" s="677" t="s">
        <v>25</v>
      </c>
      <c r="Z89" s="629" t="s">
        <v>71</v>
      </c>
      <c r="AA89" s="797"/>
      <c r="AB89" s="798"/>
      <c r="AC89" s="834" t="s">
        <v>141</v>
      </c>
      <c r="AD89" s="810" t="s">
        <v>53</v>
      </c>
      <c r="AE89" s="816"/>
      <c r="AF89" s="799"/>
      <c r="AG89" s="807"/>
      <c r="AH89" s="797"/>
      <c r="AI89" s="798"/>
    </row>
    <row r="90" spans="1:35" ht="12.75">
      <c r="A90" s="10" t="s">
        <v>535</v>
      </c>
      <c r="B90" s="776" t="s">
        <v>219</v>
      </c>
      <c r="C90" s="653" t="s">
        <v>5</v>
      </c>
      <c r="D90" s="9" t="s">
        <v>6</v>
      </c>
      <c r="E90" s="21"/>
      <c r="F90" s="19"/>
      <c r="G90" s="361"/>
      <c r="H90" s="19"/>
      <c r="I90" s="19"/>
      <c r="J90" s="357"/>
      <c r="K90" s="21"/>
      <c r="L90" s="19"/>
      <c r="M90" s="361"/>
      <c r="N90" s="19"/>
      <c r="O90" s="19"/>
      <c r="P90" s="687"/>
      <c r="Q90" s="21"/>
      <c r="R90" s="19"/>
      <c r="S90" s="361"/>
      <c r="T90" s="19">
        <v>2</v>
      </c>
      <c r="U90" s="19">
        <v>1</v>
      </c>
      <c r="V90" s="73">
        <v>4</v>
      </c>
      <c r="W90" s="387"/>
      <c r="X90" s="766">
        <v>4</v>
      </c>
      <c r="Y90" s="677" t="s">
        <v>51</v>
      </c>
      <c r="Z90" s="629" t="s">
        <v>75</v>
      </c>
      <c r="AA90" s="797"/>
      <c r="AB90" s="798"/>
      <c r="AC90" s="832" t="s">
        <v>421</v>
      </c>
      <c r="AD90" s="808" t="s">
        <v>342</v>
      </c>
      <c r="AE90" s="816"/>
      <c r="AF90" s="799"/>
      <c r="AG90" s="807"/>
      <c r="AH90" s="797"/>
      <c r="AI90" s="798"/>
    </row>
    <row r="91" spans="1:35" ht="17.25" customHeight="1">
      <c r="A91" s="10" t="s">
        <v>146</v>
      </c>
      <c r="B91" s="776" t="s">
        <v>222</v>
      </c>
      <c r="C91" s="653" t="s">
        <v>5</v>
      </c>
      <c r="D91" s="9" t="s">
        <v>8</v>
      </c>
      <c r="E91" s="21"/>
      <c r="F91" s="19"/>
      <c r="G91" s="361"/>
      <c r="H91" s="19"/>
      <c r="I91" s="19"/>
      <c r="J91" s="357"/>
      <c r="K91" s="21"/>
      <c r="L91" s="19"/>
      <c r="M91" s="361"/>
      <c r="N91" s="19"/>
      <c r="O91" s="19"/>
      <c r="P91" s="687"/>
      <c r="Q91" s="21"/>
      <c r="R91" s="19"/>
      <c r="S91" s="361"/>
      <c r="T91" s="19">
        <v>2</v>
      </c>
      <c r="U91" s="19">
        <v>2</v>
      </c>
      <c r="V91" s="73">
        <v>5</v>
      </c>
      <c r="W91" s="387"/>
      <c r="X91" s="766">
        <v>5</v>
      </c>
      <c r="Y91" s="677" t="s">
        <v>544</v>
      </c>
      <c r="Z91" s="629" t="s">
        <v>71</v>
      </c>
      <c r="AA91" s="797"/>
      <c r="AB91" s="798"/>
      <c r="AC91" s="832" t="s">
        <v>421</v>
      </c>
      <c r="AD91" s="808" t="s">
        <v>342</v>
      </c>
      <c r="AE91" s="816"/>
      <c r="AF91" s="799"/>
      <c r="AG91" s="807"/>
      <c r="AH91" s="797"/>
      <c r="AI91" s="798"/>
    </row>
    <row r="92" spans="1:35" ht="13.5" thickBot="1">
      <c r="A92" s="596" t="s">
        <v>422</v>
      </c>
      <c r="B92" s="784" t="s">
        <v>369</v>
      </c>
      <c r="C92" s="31" t="s">
        <v>5</v>
      </c>
      <c r="D92" s="624" t="s">
        <v>8</v>
      </c>
      <c r="E92" s="76"/>
      <c r="F92" s="77"/>
      <c r="G92" s="78"/>
      <c r="H92" s="77"/>
      <c r="I92" s="77"/>
      <c r="J92" s="163"/>
      <c r="K92" s="76"/>
      <c r="L92" s="77"/>
      <c r="M92" s="78"/>
      <c r="N92" s="77"/>
      <c r="O92" s="77"/>
      <c r="P92" s="163"/>
      <c r="Q92" s="76">
        <v>0</v>
      </c>
      <c r="R92" s="77">
        <v>2</v>
      </c>
      <c r="S92" s="764" t="s">
        <v>371</v>
      </c>
      <c r="T92" s="31">
        <v>0</v>
      </c>
      <c r="U92" s="77">
        <v>2</v>
      </c>
      <c r="V92" s="79">
        <v>3</v>
      </c>
      <c r="W92" s="542"/>
      <c r="X92" s="752">
        <v>3</v>
      </c>
      <c r="Y92" s="596" t="s">
        <v>25</v>
      </c>
      <c r="Z92" s="767" t="s">
        <v>71</v>
      </c>
      <c r="AA92" s="797"/>
      <c r="AB92" s="798"/>
      <c r="AC92" s="816"/>
      <c r="AD92" s="798"/>
      <c r="AE92" s="816"/>
      <c r="AF92" s="799"/>
      <c r="AG92" s="807"/>
      <c r="AH92" s="797"/>
      <c r="AI92" s="798"/>
    </row>
    <row r="93" spans="1:35" ht="16.5" thickBot="1">
      <c r="A93" s="1045" t="s">
        <v>368</v>
      </c>
      <c r="B93" s="1046"/>
      <c r="C93" s="699"/>
      <c r="D93" s="103"/>
      <c r="E93" s="104"/>
      <c r="F93" s="105"/>
      <c r="G93" s="105"/>
      <c r="H93" s="105"/>
      <c r="I93" s="105"/>
      <c r="J93" s="106"/>
      <c r="K93" s="107"/>
      <c r="L93" s="105"/>
      <c r="M93" s="105"/>
      <c r="N93" s="105"/>
      <c r="O93" s="105"/>
      <c r="P93" s="106"/>
      <c r="Q93" s="107"/>
      <c r="R93" s="105"/>
      <c r="S93" s="125">
        <v>3</v>
      </c>
      <c r="T93" s="105"/>
      <c r="U93" s="105"/>
      <c r="V93" s="700" t="s">
        <v>371</v>
      </c>
      <c r="W93" s="110"/>
      <c r="X93" s="144">
        <v>3</v>
      </c>
      <c r="Y93" s="754"/>
      <c r="Z93" s="756"/>
      <c r="AA93" s="797"/>
      <c r="AB93" s="798"/>
      <c r="AC93" s="816"/>
      <c r="AD93" s="798"/>
      <c r="AE93" s="816"/>
      <c r="AF93" s="799"/>
      <c r="AG93" s="807"/>
      <c r="AH93" s="797"/>
      <c r="AI93" s="798"/>
    </row>
    <row r="94" spans="1:35" ht="12.75">
      <c r="A94" s="652" t="s">
        <v>143</v>
      </c>
      <c r="B94" s="782" t="s">
        <v>55</v>
      </c>
      <c r="C94" s="686" t="s">
        <v>84</v>
      </c>
      <c r="D94" s="657" t="s">
        <v>6</v>
      </c>
      <c r="E94" s="113"/>
      <c r="F94" s="115"/>
      <c r="G94" s="116"/>
      <c r="H94" s="115"/>
      <c r="I94" s="115"/>
      <c r="J94" s="117"/>
      <c r="K94" s="113"/>
      <c r="L94" s="115"/>
      <c r="M94" s="116"/>
      <c r="N94" s="115"/>
      <c r="O94" s="115"/>
      <c r="P94" s="117"/>
      <c r="Q94" s="56">
        <v>1</v>
      </c>
      <c r="R94" s="57">
        <v>1</v>
      </c>
      <c r="S94" s="117">
        <v>3</v>
      </c>
      <c r="T94" s="115"/>
      <c r="U94" s="115"/>
      <c r="V94" s="118"/>
      <c r="W94" s="119"/>
      <c r="X94" s="120">
        <v>3</v>
      </c>
      <c r="Y94" s="697" t="s">
        <v>202</v>
      </c>
      <c r="Z94" s="698" t="s">
        <v>73</v>
      </c>
      <c r="AA94" s="797"/>
      <c r="AB94" s="798"/>
      <c r="AC94" s="816"/>
      <c r="AD94" s="798"/>
      <c r="AE94" s="816"/>
      <c r="AF94" s="799"/>
      <c r="AG94" s="807"/>
      <c r="AH94" s="797"/>
      <c r="AI94" s="798"/>
    </row>
    <row r="95" spans="1:35" ht="12.75">
      <c r="A95" s="10" t="s">
        <v>163</v>
      </c>
      <c r="B95" s="776" t="s">
        <v>57</v>
      </c>
      <c r="C95" s="653" t="s">
        <v>84</v>
      </c>
      <c r="D95" s="9" t="s">
        <v>6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21">
        <v>2</v>
      </c>
      <c r="R95" s="19">
        <v>1</v>
      </c>
      <c r="S95" s="140">
        <v>4</v>
      </c>
      <c r="T95" s="19"/>
      <c r="U95" s="19"/>
      <c r="V95" s="73"/>
      <c r="W95" s="122"/>
      <c r="X95" s="141">
        <v>4</v>
      </c>
      <c r="Y95" s="24" t="s">
        <v>463</v>
      </c>
      <c r="Z95" s="17" t="s">
        <v>73</v>
      </c>
      <c r="AA95" s="797"/>
      <c r="AB95" s="798"/>
      <c r="AC95" s="816"/>
      <c r="AD95" s="798"/>
      <c r="AE95" s="816"/>
      <c r="AF95" s="799"/>
      <c r="AG95" s="807"/>
      <c r="AH95" s="797"/>
      <c r="AI95" s="798"/>
    </row>
    <row r="96" spans="1:35" ht="12.75">
      <c r="A96" s="906" t="s">
        <v>479</v>
      </c>
      <c r="B96" s="776" t="s">
        <v>56</v>
      </c>
      <c r="C96" s="22" t="s">
        <v>84</v>
      </c>
      <c r="D96" s="20" t="s">
        <v>8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>
        <v>0</v>
      </c>
      <c r="R96" s="19">
        <v>2</v>
      </c>
      <c r="S96" s="72">
        <v>3</v>
      </c>
      <c r="T96" s="19"/>
      <c r="U96" s="19"/>
      <c r="V96" s="73"/>
      <c r="W96" s="122"/>
      <c r="X96" s="141">
        <v>3</v>
      </c>
      <c r="Y96" s="625" t="s">
        <v>181</v>
      </c>
      <c r="Z96" s="623" t="s">
        <v>424</v>
      </c>
      <c r="AA96" s="797"/>
      <c r="AB96" s="798"/>
      <c r="AC96" s="816"/>
      <c r="AD96" s="798"/>
      <c r="AE96" s="816"/>
      <c r="AF96" s="799"/>
      <c r="AG96" s="807"/>
      <c r="AH96" s="797"/>
      <c r="AI96" s="798"/>
    </row>
    <row r="97" spans="1:35" ht="14.25">
      <c r="A97" s="155" t="s">
        <v>496</v>
      </c>
      <c r="B97" s="978" t="s">
        <v>492</v>
      </c>
      <c r="C97" s="22" t="s">
        <v>84</v>
      </c>
      <c r="D97" s="20" t="s">
        <v>6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>
        <v>2</v>
      </c>
      <c r="R97" s="19">
        <v>0</v>
      </c>
      <c r="S97" s="72">
        <v>3</v>
      </c>
      <c r="T97" s="19"/>
      <c r="U97" s="19"/>
      <c r="V97" s="73"/>
      <c r="W97" s="122"/>
      <c r="X97" s="141">
        <v>3</v>
      </c>
      <c r="Y97" s="900" t="s">
        <v>181</v>
      </c>
      <c r="Z97" s="623" t="s">
        <v>424</v>
      </c>
      <c r="AA97" s="797"/>
      <c r="AB97" s="798"/>
      <c r="AC97" s="816"/>
      <c r="AD97" s="798"/>
      <c r="AE97" s="816"/>
      <c r="AF97" s="799"/>
      <c r="AG97" s="807"/>
      <c r="AH97" s="797"/>
      <c r="AI97" s="798"/>
    </row>
    <row r="98" spans="1:35" ht="12.75">
      <c r="A98" s="10" t="s">
        <v>197</v>
      </c>
      <c r="B98" s="776" t="s">
        <v>189</v>
      </c>
      <c r="C98" s="653" t="s">
        <v>84</v>
      </c>
      <c r="D98" s="9" t="s">
        <v>199</v>
      </c>
      <c r="E98" s="21"/>
      <c r="F98" s="19"/>
      <c r="G98" s="72"/>
      <c r="H98" s="19"/>
      <c r="I98" s="19"/>
      <c r="J98" s="140"/>
      <c r="K98" s="21"/>
      <c r="L98" s="19"/>
      <c r="M98" s="72"/>
      <c r="N98" s="19"/>
      <c r="O98" s="19"/>
      <c r="P98" s="140"/>
      <c r="Q98" s="21"/>
      <c r="R98" s="19"/>
      <c r="S98" s="140"/>
      <c r="T98" s="19">
        <v>2</v>
      </c>
      <c r="U98" s="19">
        <v>0</v>
      </c>
      <c r="V98" s="73">
        <v>3</v>
      </c>
      <c r="W98" s="122"/>
      <c r="X98" s="141">
        <v>3</v>
      </c>
      <c r="Y98" s="24" t="s">
        <v>513</v>
      </c>
      <c r="Z98" s="17" t="s">
        <v>72</v>
      </c>
      <c r="AA98" s="797"/>
      <c r="AB98" s="798"/>
      <c r="AC98" s="857" t="s">
        <v>196</v>
      </c>
      <c r="AD98" s="858" t="s">
        <v>213</v>
      </c>
      <c r="AE98" s="816"/>
      <c r="AF98" s="799"/>
      <c r="AG98" s="807"/>
      <c r="AH98" s="797"/>
      <c r="AI98" s="798"/>
    </row>
    <row r="99" spans="1:35" ht="51">
      <c r="A99" s="10" t="s">
        <v>497</v>
      </c>
      <c r="B99" s="776" t="s">
        <v>493</v>
      </c>
      <c r="C99" s="653" t="s">
        <v>84</v>
      </c>
      <c r="D99" s="9" t="s">
        <v>199</v>
      </c>
      <c r="E99" s="21"/>
      <c r="F99" s="19"/>
      <c r="G99" s="72"/>
      <c r="H99" s="19"/>
      <c r="I99" s="19"/>
      <c r="J99" s="140"/>
      <c r="K99" s="21"/>
      <c r="L99" s="19"/>
      <c r="M99" s="72"/>
      <c r="N99" s="19"/>
      <c r="O99" s="19"/>
      <c r="P99" s="140"/>
      <c r="Q99" s="21"/>
      <c r="R99" s="19"/>
      <c r="S99" s="140"/>
      <c r="T99" s="19">
        <v>2</v>
      </c>
      <c r="U99" s="19">
        <v>2</v>
      </c>
      <c r="V99" s="73">
        <v>5</v>
      </c>
      <c r="W99" s="707"/>
      <c r="X99" s="141">
        <v>5</v>
      </c>
      <c r="Y99" s="24" t="s">
        <v>58</v>
      </c>
      <c r="Z99" s="17" t="s">
        <v>72</v>
      </c>
      <c r="AA99" s="797"/>
      <c r="AB99" s="798"/>
      <c r="AC99" s="998" t="s">
        <v>519</v>
      </c>
      <c r="AD99" s="999" t="s">
        <v>520</v>
      </c>
      <c r="AE99" s="816"/>
      <c r="AF99" s="799"/>
      <c r="AG99" s="807"/>
      <c r="AH99" s="797"/>
      <c r="AI99" s="798"/>
    </row>
    <row r="100" spans="1:35" ht="12.75">
      <c r="A100" s="155" t="s">
        <v>478</v>
      </c>
      <c r="B100" s="873" t="s">
        <v>477</v>
      </c>
      <c r="C100" s="898" t="s">
        <v>84</v>
      </c>
      <c r="D100" s="899" t="s">
        <v>6</v>
      </c>
      <c r="E100" s="876"/>
      <c r="F100" s="702"/>
      <c r="G100" s="158"/>
      <c r="H100" s="702"/>
      <c r="I100" s="702"/>
      <c r="J100" s="159"/>
      <c r="K100" s="876"/>
      <c r="L100" s="702"/>
      <c r="M100" s="158"/>
      <c r="N100" s="702"/>
      <c r="O100" s="702"/>
      <c r="P100" s="159"/>
      <c r="Q100" s="876"/>
      <c r="R100" s="702"/>
      <c r="S100" s="159"/>
      <c r="T100" s="702">
        <v>1</v>
      </c>
      <c r="U100" s="702">
        <v>1</v>
      </c>
      <c r="V100" s="160">
        <v>2</v>
      </c>
      <c r="W100" s="707"/>
      <c r="X100" s="162">
        <v>2</v>
      </c>
      <c r="Y100" s="900" t="s">
        <v>514</v>
      </c>
      <c r="Z100" s="17" t="s">
        <v>72</v>
      </c>
      <c r="AA100" s="797"/>
      <c r="AB100" s="798"/>
      <c r="AC100" s="797"/>
      <c r="AD100" s="798"/>
      <c r="AE100" s="816"/>
      <c r="AF100" s="799"/>
      <c r="AG100" s="807"/>
      <c r="AH100" s="797"/>
      <c r="AI100" s="798"/>
    </row>
    <row r="101" spans="1:35" ht="13.5" thickBot="1">
      <c r="A101" s="872" t="s">
        <v>220</v>
      </c>
      <c r="B101" s="873" t="s">
        <v>221</v>
      </c>
      <c r="C101" s="874" t="s">
        <v>84</v>
      </c>
      <c r="D101" s="875" t="s">
        <v>8</v>
      </c>
      <c r="E101" s="876"/>
      <c r="F101" s="702"/>
      <c r="G101" s="158"/>
      <c r="H101" s="702"/>
      <c r="I101" s="702"/>
      <c r="J101" s="159"/>
      <c r="K101" s="876"/>
      <c r="L101" s="702"/>
      <c r="M101" s="158"/>
      <c r="N101" s="702"/>
      <c r="O101" s="702"/>
      <c r="P101" s="159"/>
      <c r="Q101" s="876"/>
      <c r="R101" s="702"/>
      <c r="S101" s="159"/>
      <c r="T101" s="702">
        <v>2</v>
      </c>
      <c r="U101" s="702">
        <v>2</v>
      </c>
      <c r="V101" s="160">
        <v>4</v>
      </c>
      <c r="W101" s="707"/>
      <c r="X101" s="162">
        <v>4</v>
      </c>
      <c r="Y101" s="877" t="s">
        <v>38</v>
      </c>
      <c r="Z101" s="878" t="s">
        <v>72</v>
      </c>
      <c r="AA101" s="797"/>
      <c r="AB101" s="798"/>
      <c r="AC101" s="1000"/>
      <c r="AD101" s="1001"/>
      <c r="AE101" s="816"/>
      <c r="AF101" s="799"/>
      <c r="AG101" s="807"/>
      <c r="AH101" s="797"/>
      <c r="AI101" s="798"/>
    </row>
    <row r="102" spans="1:35" ht="8.25" customHeight="1" thickBot="1">
      <c r="A102" s="879"/>
      <c r="B102" s="880"/>
      <c r="C102" s="881"/>
      <c r="D102" s="881"/>
      <c r="E102" s="881"/>
      <c r="F102" s="881"/>
      <c r="G102" s="882"/>
      <c r="H102" s="881"/>
      <c r="I102" s="881"/>
      <c r="J102" s="882"/>
      <c r="K102" s="881"/>
      <c r="L102" s="881"/>
      <c r="M102" s="882"/>
      <c r="N102" s="881"/>
      <c r="O102" s="881"/>
      <c r="P102" s="882"/>
      <c r="Q102" s="881"/>
      <c r="R102" s="881"/>
      <c r="S102" s="882"/>
      <c r="T102" s="881"/>
      <c r="U102" s="881"/>
      <c r="V102" s="882"/>
      <c r="W102" s="882"/>
      <c r="X102" s="882"/>
      <c r="Y102" s="883"/>
      <c r="Z102" s="884"/>
      <c r="AA102" s="797"/>
      <c r="AB102" s="798"/>
      <c r="AC102" s="816"/>
      <c r="AD102" s="798"/>
      <c r="AE102" s="816"/>
      <c r="AF102" s="799"/>
      <c r="AG102" s="807"/>
      <c r="AH102" s="797"/>
      <c r="AI102" s="798"/>
    </row>
    <row r="103" spans="1:35" ht="24" thickBot="1">
      <c r="A103" s="1047" t="s">
        <v>303</v>
      </c>
      <c r="B103" s="1048"/>
      <c r="C103" s="665"/>
      <c r="D103" s="41"/>
      <c r="E103" s="40"/>
      <c r="F103" s="42"/>
      <c r="G103" s="42">
        <f>+G104+G105</f>
        <v>5</v>
      </c>
      <c r="H103" s="42"/>
      <c r="I103" s="42"/>
      <c r="J103" s="42">
        <f>+J104+J105</f>
        <v>2</v>
      </c>
      <c r="K103" s="40"/>
      <c r="L103" s="42"/>
      <c r="M103" s="42"/>
      <c r="N103" s="42"/>
      <c r="O103" s="42"/>
      <c r="P103" s="41"/>
      <c r="Q103" s="40"/>
      <c r="R103" s="42"/>
      <c r="S103" s="42">
        <f>+S104+S105</f>
        <v>0</v>
      </c>
      <c r="T103" s="42"/>
      <c r="U103" s="42"/>
      <c r="V103" s="41">
        <f>+V104+V105</f>
        <v>0</v>
      </c>
      <c r="W103" s="44"/>
      <c r="X103" s="44">
        <f>SUM(X104:X105)</f>
        <v>13</v>
      </c>
      <c r="Y103" s="578"/>
      <c r="Z103" s="45"/>
      <c r="AA103" s="797"/>
      <c r="AB103" s="798"/>
      <c r="AC103" s="816"/>
      <c r="AD103" s="798"/>
      <c r="AE103" s="816"/>
      <c r="AF103" s="799"/>
      <c r="AG103" s="807"/>
      <c r="AH103" s="797"/>
      <c r="AI103" s="798"/>
    </row>
    <row r="104" spans="1:35" ht="15" thickBot="1">
      <c r="A104" s="138"/>
      <c r="B104" s="139" t="s">
        <v>425</v>
      </c>
      <c r="C104" s="6"/>
      <c r="D104" s="5"/>
      <c r="E104" s="6"/>
      <c r="F104" s="4"/>
      <c r="G104" s="146">
        <v>2</v>
      </c>
      <c r="H104" s="4"/>
      <c r="I104" s="4"/>
      <c r="J104" s="622">
        <v>2</v>
      </c>
      <c r="K104" s="6"/>
      <c r="L104" s="4"/>
      <c r="M104" s="146"/>
      <c r="N104" s="4"/>
      <c r="O104" s="4"/>
      <c r="P104" s="622"/>
      <c r="Q104" s="6"/>
      <c r="R104" s="4"/>
      <c r="S104" s="146"/>
      <c r="T104" s="4"/>
      <c r="U104" s="4"/>
      <c r="V104" s="621"/>
      <c r="W104" s="33"/>
      <c r="X104" s="141">
        <v>4</v>
      </c>
      <c r="Y104" s="220"/>
      <c r="Z104" s="706"/>
      <c r="AA104" s="797"/>
      <c r="AB104" s="798"/>
      <c r="AC104" s="816"/>
      <c r="AD104" s="798"/>
      <c r="AE104" s="816"/>
      <c r="AF104" s="799"/>
      <c r="AG104" s="807"/>
      <c r="AH104" s="797"/>
      <c r="AI104" s="798"/>
    </row>
    <row r="105" spans="1:35" ht="16.5" thickBot="1">
      <c r="A105" s="1043" t="s">
        <v>359</v>
      </c>
      <c r="B105" s="1044"/>
      <c r="C105" s="102"/>
      <c r="D105" s="103"/>
      <c r="E105" s="104"/>
      <c r="F105" s="105"/>
      <c r="G105" s="105">
        <v>3</v>
      </c>
      <c r="H105" s="105"/>
      <c r="I105" s="105"/>
      <c r="J105" s="106"/>
      <c r="K105" s="107"/>
      <c r="L105" s="105"/>
      <c r="M105" s="105">
        <v>3</v>
      </c>
      <c r="N105" s="105"/>
      <c r="O105" s="105"/>
      <c r="P105" s="106">
        <v>3</v>
      </c>
      <c r="Q105" s="107"/>
      <c r="R105" s="105"/>
      <c r="S105" s="105">
        <v>0</v>
      </c>
      <c r="T105" s="105"/>
      <c r="U105" s="105"/>
      <c r="V105" s="108">
        <v>0</v>
      </c>
      <c r="W105" s="656"/>
      <c r="X105" s="144">
        <f>SUM(G105:W105)</f>
        <v>9</v>
      </c>
      <c r="Y105" s="595" t="s">
        <v>305</v>
      </c>
      <c r="Z105" s="111"/>
      <c r="AA105" s="797"/>
      <c r="AB105" s="798"/>
      <c r="AC105" s="816"/>
      <c r="AD105" s="798"/>
      <c r="AE105" s="816"/>
      <c r="AF105" s="799"/>
      <c r="AG105" s="807"/>
      <c r="AH105" s="797"/>
      <c r="AI105" s="798"/>
    </row>
    <row r="106" spans="1:35" ht="13.5" thickBot="1">
      <c r="A106" s="1040"/>
      <c r="B106" s="1041"/>
      <c r="C106" s="1041"/>
      <c r="D106" s="1041"/>
      <c r="E106" s="1041"/>
      <c r="F106" s="1041"/>
      <c r="G106" s="1041"/>
      <c r="H106" s="1041"/>
      <c r="I106" s="1041"/>
      <c r="J106" s="1041"/>
      <c r="K106" s="1041"/>
      <c r="L106" s="1041"/>
      <c r="M106" s="1041"/>
      <c r="N106" s="1041"/>
      <c r="O106" s="1041"/>
      <c r="P106" s="1041"/>
      <c r="Q106" s="1041"/>
      <c r="R106" s="1041"/>
      <c r="S106" s="1041"/>
      <c r="T106" s="1041"/>
      <c r="U106" s="1041"/>
      <c r="V106" s="1041"/>
      <c r="W106" s="1041"/>
      <c r="X106" s="1041"/>
      <c r="Y106" s="1041"/>
      <c r="Z106" s="1042"/>
      <c r="AA106" s="797"/>
      <c r="AB106" s="798"/>
      <c r="AC106" s="816"/>
      <c r="AD106" s="798"/>
      <c r="AE106" s="816"/>
      <c r="AF106" s="799"/>
      <c r="AG106" s="807"/>
      <c r="AH106" s="797"/>
      <c r="AI106" s="798"/>
    </row>
    <row r="107" spans="1:35" ht="24" thickBot="1">
      <c r="A107" s="1073" t="s">
        <v>335</v>
      </c>
      <c r="B107" s="1074"/>
      <c r="C107" s="654"/>
      <c r="D107" s="97"/>
      <c r="E107" s="96"/>
      <c r="F107" s="98"/>
      <c r="G107" s="98"/>
      <c r="H107" s="98"/>
      <c r="I107" s="98"/>
      <c r="J107" s="97"/>
      <c r="K107" s="96"/>
      <c r="L107" s="98"/>
      <c r="M107" s="98"/>
      <c r="N107" s="98"/>
      <c r="O107" s="98"/>
      <c r="P107" s="97"/>
      <c r="Q107" s="96"/>
      <c r="R107" s="98"/>
      <c r="S107" s="98"/>
      <c r="T107" s="98"/>
      <c r="U107" s="98"/>
      <c r="V107" s="99"/>
      <c r="W107" s="100"/>
      <c r="X107" s="166">
        <v>0</v>
      </c>
      <c r="Y107" s="584"/>
      <c r="Z107" s="240"/>
      <c r="AA107" s="797"/>
      <c r="AB107" s="798"/>
      <c r="AC107" s="816"/>
      <c r="AD107" s="798"/>
      <c r="AE107" s="816"/>
      <c r="AF107" s="799"/>
      <c r="AG107" s="807"/>
      <c r="AH107" s="797"/>
      <c r="AI107" s="798"/>
    </row>
    <row r="108" spans="1:35" ht="14.25">
      <c r="A108" s="18" t="s">
        <v>137</v>
      </c>
      <c r="B108" s="903" t="s">
        <v>484</v>
      </c>
      <c r="C108" s="56" t="s">
        <v>33</v>
      </c>
      <c r="D108" s="30" t="s">
        <v>162</v>
      </c>
      <c r="E108" s="21">
        <v>0</v>
      </c>
      <c r="F108" s="19">
        <v>2</v>
      </c>
      <c r="G108" s="140">
        <v>0</v>
      </c>
      <c r="H108" s="57">
        <v>0</v>
      </c>
      <c r="I108" s="19">
        <v>2</v>
      </c>
      <c r="J108" s="140">
        <v>0</v>
      </c>
      <c r="K108" s="21"/>
      <c r="L108" s="19"/>
      <c r="M108" s="58"/>
      <c r="N108" s="22"/>
      <c r="O108" s="19"/>
      <c r="P108" s="140"/>
      <c r="Q108" s="21"/>
      <c r="R108" s="19"/>
      <c r="S108" s="58"/>
      <c r="T108" s="22"/>
      <c r="U108" s="19"/>
      <c r="V108" s="73"/>
      <c r="W108" s="122"/>
      <c r="X108" s="141">
        <v>0</v>
      </c>
      <c r="Y108" s="1012" t="s">
        <v>515</v>
      </c>
      <c r="Z108" s="347" t="s">
        <v>173</v>
      </c>
      <c r="AA108" s="797"/>
      <c r="AB108" s="798"/>
      <c r="AC108" s="816"/>
      <c r="AD108" s="798"/>
      <c r="AE108" s="816"/>
      <c r="AF108" s="799"/>
      <c r="AG108" s="807"/>
      <c r="AH108" s="797"/>
      <c r="AI108" s="798"/>
    </row>
    <row r="109" spans="1:35" ht="13.5" thickBot="1">
      <c r="A109" s="596"/>
      <c r="B109" s="911" t="s">
        <v>46</v>
      </c>
      <c r="C109" s="31" t="s">
        <v>33</v>
      </c>
      <c r="D109" s="597" t="s">
        <v>162</v>
      </c>
      <c r="E109" s="76"/>
      <c r="F109" s="77"/>
      <c r="G109" s="163"/>
      <c r="H109" s="77"/>
      <c r="I109" s="77"/>
      <c r="J109" s="79"/>
      <c r="K109" s="76"/>
      <c r="L109" s="77"/>
      <c r="M109" s="78"/>
      <c r="N109" s="31"/>
      <c r="O109" s="77"/>
      <c r="P109" s="163"/>
      <c r="Q109" s="76"/>
      <c r="R109" s="77"/>
      <c r="S109" s="163"/>
      <c r="T109" s="77">
        <v>0</v>
      </c>
      <c r="U109" s="77">
        <v>2</v>
      </c>
      <c r="V109" s="79">
        <v>0</v>
      </c>
      <c r="W109" s="542"/>
      <c r="X109" s="165">
        <v>0</v>
      </c>
      <c r="Y109" s="598"/>
      <c r="Z109" s="599"/>
      <c r="AA109" s="797"/>
      <c r="AB109" s="798"/>
      <c r="AC109" s="816"/>
      <c r="AD109" s="798"/>
      <c r="AE109" s="816"/>
      <c r="AF109" s="799"/>
      <c r="AG109" s="807"/>
      <c r="AH109" s="797"/>
      <c r="AI109" s="798"/>
    </row>
    <row r="110" spans="1:35" ht="13.5" thickBot="1">
      <c r="A110" s="1076"/>
      <c r="B110" s="1077"/>
      <c r="C110" s="1077"/>
      <c r="D110" s="1077"/>
      <c r="E110" s="1077"/>
      <c r="F110" s="1077"/>
      <c r="G110" s="1077"/>
      <c r="H110" s="1077"/>
      <c r="I110" s="1077"/>
      <c r="J110" s="1077"/>
      <c r="K110" s="1077"/>
      <c r="L110" s="1077"/>
      <c r="M110" s="1077"/>
      <c r="N110" s="1077"/>
      <c r="O110" s="1077"/>
      <c r="P110" s="1077"/>
      <c r="Q110" s="1077"/>
      <c r="R110" s="1077"/>
      <c r="S110" s="1077"/>
      <c r="T110" s="1077"/>
      <c r="U110" s="1077"/>
      <c r="V110" s="1077"/>
      <c r="W110" s="1077"/>
      <c r="X110" s="1077"/>
      <c r="Y110" s="1077"/>
      <c r="Z110" s="1078"/>
      <c r="AA110" s="797"/>
      <c r="AB110" s="798"/>
      <c r="AC110" s="816"/>
      <c r="AD110" s="798"/>
      <c r="AE110" s="816"/>
      <c r="AF110" s="799"/>
      <c r="AG110" s="807"/>
      <c r="AH110" s="797"/>
      <c r="AI110" s="798"/>
    </row>
    <row r="111" spans="1:35" ht="24" thickBot="1">
      <c r="A111" s="1073" t="s">
        <v>259</v>
      </c>
      <c r="B111" s="1075"/>
      <c r="C111" s="98"/>
      <c r="D111" s="97"/>
      <c r="E111" s="96"/>
      <c r="F111" s="98"/>
      <c r="G111" s="98"/>
      <c r="H111" s="98"/>
      <c r="I111" s="98"/>
      <c r="J111" s="97"/>
      <c r="K111" s="96"/>
      <c r="L111" s="98"/>
      <c r="M111" s="98"/>
      <c r="N111" s="98"/>
      <c r="O111" s="98"/>
      <c r="P111" s="97"/>
      <c r="Q111" s="96"/>
      <c r="R111" s="98"/>
      <c r="S111" s="98"/>
      <c r="T111" s="98"/>
      <c r="U111" s="98"/>
      <c r="V111" s="99"/>
      <c r="W111" s="100">
        <v>30</v>
      </c>
      <c r="X111" s="166">
        <v>30</v>
      </c>
      <c r="Y111" s="584"/>
      <c r="Z111" s="101"/>
      <c r="AA111" s="797"/>
      <c r="AB111" s="798"/>
      <c r="AC111" s="816"/>
      <c r="AD111" s="798"/>
      <c r="AE111" s="816"/>
      <c r="AF111" s="799"/>
      <c r="AG111" s="807"/>
      <c r="AH111" s="797"/>
      <c r="AI111" s="798"/>
    </row>
    <row r="112" spans="1:35" ht="10.5" customHeight="1" thickBot="1">
      <c r="A112" s="909"/>
      <c r="B112"/>
      <c r="C112"/>
      <c r="D112"/>
      <c r="E112"/>
      <c r="F112"/>
      <c r="G112" s="360"/>
      <c r="H112"/>
      <c r="I112"/>
      <c r="J112" s="360"/>
      <c r="K112"/>
      <c r="L112"/>
      <c r="M112" s="360"/>
      <c r="N112"/>
      <c r="O112"/>
      <c r="P112" s="360"/>
      <c r="Q112"/>
      <c r="R112"/>
      <c r="S112" s="360"/>
      <c r="T112"/>
      <c r="U112"/>
      <c r="V112" s="360"/>
      <c r="W112"/>
      <c r="X112" s="360"/>
      <c r="Y112" s="28"/>
      <c r="Z112" s="910"/>
      <c r="AA112" s="797"/>
      <c r="AB112" s="798"/>
      <c r="AC112" s="816"/>
      <c r="AD112" s="798"/>
      <c r="AE112" s="816"/>
      <c r="AF112" s="799"/>
      <c r="AG112" s="807"/>
      <c r="AH112" s="797"/>
      <c r="AI112" s="798"/>
    </row>
    <row r="113" spans="1:35" ht="24" thickBot="1">
      <c r="A113" s="1073" t="s">
        <v>65</v>
      </c>
      <c r="B113" s="1075"/>
      <c r="C113" s="98"/>
      <c r="D113" s="97"/>
      <c r="E113" s="96"/>
      <c r="F113" s="98"/>
      <c r="G113" s="98">
        <f>+G7+G25+G48+G55+G65+G103+G111</f>
        <v>30</v>
      </c>
      <c r="H113" s="98"/>
      <c r="I113" s="98">
        <f>+I7+I25+I48+I55+I65+I104+I105+I111</f>
        <v>0</v>
      </c>
      <c r="J113" s="99">
        <f>+J7+J25+J48+J55+J65+J103+J111</f>
        <v>31</v>
      </c>
      <c r="K113" s="96"/>
      <c r="L113" s="98">
        <f>+L7+L25+L48+L55+L65+L104+L105+L111</f>
        <v>0</v>
      </c>
      <c r="M113" s="98">
        <f>+M7+M25+M48+M55+M65+M103+M111+M105</f>
        <v>28</v>
      </c>
      <c r="N113" s="98"/>
      <c r="O113" s="98">
        <f>+O7+O25+O48+O55+O65+O104+O105+O111</f>
        <v>0</v>
      </c>
      <c r="P113" s="99">
        <f>+P7+P25+P48+P55+P65+P103+P111+P105</f>
        <v>32</v>
      </c>
      <c r="Q113" s="96"/>
      <c r="R113" s="98">
        <f>+R7+R25+R48+R55+R65+R104+R105+R111</f>
        <v>0</v>
      </c>
      <c r="S113" s="98">
        <f>+S7+S25+S48+S55+S65+S103+S111</f>
        <v>30</v>
      </c>
      <c r="T113" s="98"/>
      <c r="U113" s="98">
        <f>+U7+U25+U48+U55+U65+U104+U105+U111</f>
        <v>0</v>
      </c>
      <c r="V113" s="99">
        <f>+V7+V25+V48+V55+V65+V103+V111</f>
        <v>29</v>
      </c>
      <c r="W113" s="100"/>
      <c r="X113" s="166">
        <f>SUM(G113:W113)</f>
        <v>180</v>
      </c>
      <c r="Y113" s="1069" t="s">
        <v>356</v>
      </c>
      <c r="Z113" s="1070"/>
      <c r="AA113" s="797"/>
      <c r="AB113" s="798"/>
      <c r="AC113" s="816"/>
      <c r="AD113" s="798"/>
      <c r="AE113" s="816"/>
      <c r="AF113" s="799"/>
      <c r="AG113" s="807"/>
      <c r="AH113" s="797"/>
      <c r="AI113" s="798"/>
    </row>
    <row r="114" spans="1:35" ht="24" thickBot="1">
      <c r="A114" s="1073" t="s">
        <v>77</v>
      </c>
      <c r="B114" s="1075"/>
      <c r="C114" s="98"/>
      <c r="D114" s="97"/>
      <c r="E114" s="96"/>
      <c r="F114" s="98"/>
      <c r="G114" s="98">
        <f>+G7+G25+G48+G55+G85+G103+G111</f>
        <v>30</v>
      </c>
      <c r="H114" s="98"/>
      <c r="I114" s="98">
        <f>+I7+I25+I48+I55+I85+I104+I105+I111</f>
        <v>0</v>
      </c>
      <c r="J114" s="99">
        <f>+J7+J25+J48+J55+J85+J103+J111</f>
        <v>31</v>
      </c>
      <c r="K114" s="96"/>
      <c r="L114" s="98">
        <f>+L7+L25+L48+L55+L85+L104+L105+L111</f>
        <v>0</v>
      </c>
      <c r="M114" s="98">
        <f>+M7+M25+M48+M55+M85+M103+M111+M105</f>
        <v>28</v>
      </c>
      <c r="N114" s="98"/>
      <c r="O114" s="98">
        <f>+O7+O25+O48+O55+O85+O104+O105+O111</f>
        <v>0</v>
      </c>
      <c r="P114" s="99">
        <f>+P7+P25+P48+P55+P85+P103+P111+P105</f>
        <v>32</v>
      </c>
      <c r="Q114" s="96"/>
      <c r="R114" s="98">
        <f>+R7+R25+R48+R55+R85+R104+R105+R111</f>
        <v>0</v>
      </c>
      <c r="S114" s="98">
        <f>+S7+S25+S48+S55+S85+S103+S111</f>
        <v>29</v>
      </c>
      <c r="T114" s="98"/>
      <c r="U114" s="98">
        <f>+U7+U25+U48+U55+U85+U104+U105+U111</f>
        <v>0</v>
      </c>
      <c r="V114" s="99">
        <f>+V7+V25+V48+V55+V85+V103+V111</f>
        <v>30</v>
      </c>
      <c r="W114" s="100"/>
      <c r="X114" s="166">
        <f>SUM(G114:W114)</f>
        <v>180</v>
      </c>
      <c r="Y114" s="1071"/>
      <c r="Z114" s="1072"/>
      <c r="AA114" s="824"/>
      <c r="AB114" s="826"/>
      <c r="AC114" s="831"/>
      <c r="AD114" s="826"/>
      <c r="AE114" s="831"/>
      <c r="AF114" s="825"/>
      <c r="AG114" s="829"/>
      <c r="AH114" s="824"/>
      <c r="AI114" s="826"/>
    </row>
  </sheetData>
  <sheetProtection/>
  <mergeCells count="58">
    <mergeCell ref="AH2:AI4"/>
    <mergeCell ref="AC13:AD13"/>
    <mergeCell ref="AC22:AD22"/>
    <mergeCell ref="AA31:AB31"/>
    <mergeCell ref="AA2:AB4"/>
    <mergeCell ref="AC2:AD4"/>
    <mergeCell ref="AE2:AG4"/>
    <mergeCell ref="Z2:Z4"/>
    <mergeCell ref="A65:B65"/>
    <mergeCell ref="A66:B66"/>
    <mergeCell ref="A48:B48"/>
    <mergeCell ref="A55:B55"/>
    <mergeCell ref="A47:B47"/>
    <mergeCell ref="A5:B5"/>
    <mergeCell ref="A44:Z44"/>
    <mergeCell ref="A7:B7"/>
    <mergeCell ref="A6:B6"/>
    <mergeCell ref="A46:B46"/>
    <mergeCell ref="A24:B24"/>
    <mergeCell ref="V3:V4"/>
    <mergeCell ref="G3:G4"/>
    <mergeCell ref="K2:P2"/>
    <mergeCell ref="P3:P4"/>
    <mergeCell ref="E3:F3"/>
    <mergeCell ref="S3:S4"/>
    <mergeCell ref="A45:B45"/>
    <mergeCell ref="A25:B25"/>
    <mergeCell ref="Y113:Z114"/>
    <mergeCell ref="A107:B107"/>
    <mergeCell ref="A113:B113"/>
    <mergeCell ref="A114:B114"/>
    <mergeCell ref="A111:B111"/>
    <mergeCell ref="A110:Z110"/>
    <mergeCell ref="Y2:Y4"/>
    <mergeCell ref="A67:B67"/>
    <mergeCell ref="A74:B74"/>
    <mergeCell ref="A1:Z1"/>
    <mergeCell ref="A2:A4"/>
    <mergeCell ref="B2:B4"/>
    <mergeCell ref="C2:C4"/>
    <mergeCell ref="D2:D4"/>
    <mergeCell ref="Q3:R3"/>
    <mergeCell ref="E2:J2"/>
    <mergeCell ref="A86:B86"/>
    <mergeCell ref="A84:Z84"/>
    <mergeCell ref="A85:B85"/>
    <mergeCell ref="A106:Z106"/>
    <mergeCell ref="A105:B105"/>
    <mergeCell ref="A93:B93"/>
    <mergeCell ref="A103:B103"/>
    <mergeCell ref="N3:O3"/>
    <mergeCell ref="K3:L3"/>
    <mergeCell ref="H3:I3"/>
    <mergeCell ref="J3:J4"/>
    <mergeCell ref="M3:M4"/>
    <mergeCell ref="X2:X4"/>
    <mergeCell ref="T3:U3"/>
    <mergeCell ref="Q2:V2"/>
  </mergeCells>
  <hyperlinks>
    <hyperlink ref="B8" r:id="rId1" display="Matematika I."/>
    <hyperlink ref="B9" r:id="rId2" display="Mikroökonómia"/>
    <hyperlink ref="B10" r:id="rId3" display="Informatika"/>
    <hyperlink ref="B11" r:id="rId4" display="Vállalatgazdaságtan 1"/>
    <hyperlink ref="B12" r:id="rId5" display="Allgemeine Betriebswirtschaftslehre"/>
    <hyperlink ref="B13" r:id="rId6" display="Matematika II."/>
    <hyperlink ref="B14" r:id="rId7" display="Makroökonómia 2"/>
    <hyperlink ref="B15" r:id="rId8" display="Marketing 1"/>
    <hyperlink ref="B16" r:id="rId9" display="Grundlagen des Marketing"/>
    <hyperlink ref="B17" r:id="rId10" display="Vezetés-szervezés"/>
    <hyperlink ref="B18" r:id="rId11" display="Pénzügytan"/>
    <hyperlink ref="B19" r:id="rId12" display="Operációkutatás"/>
    <hyperlink ref="B20" r:id="rId13" display="Statisztika I."/>
    <hyperlink ref="B21" r:id="rId14" display="Számvitel alapjai"/>
    <hyperlink ref="B22" r:id="rId15" display="Statisztika II."/>
    <hyperlink ref="B26" r:id="rId16" display="Tanulás és kutatásmódszertan"/>
    <hyperlink ref="B27" r:id="rId17" display="Vállalati pénzügyek 1"/>
    <hyperlink ref="B28" r:id="rId18" display="Investierung und Finanzierung"/>
    <hyperlink ref="B29" r:id="rId19" display="Adózási ismeretek"/>
    <hyperlink ref="B30" r:id="rId20" display="Pénzügyi számvitel I."/>
    <hyperlink ref="B33" r:id="rId21" display="Vezetői számvitel "/>
    <hyperlink ref="B34" r:id="rId22" display="Pénzügyi számítások"/>
    <hyperlink ref="B35" r:id="rId23" display="Pénzügyi számvitel II."/>
    <hyperlink ref="B36" r:id="rId24" display="Pénzügyi-számviteli informatika I."/>
    <hyperlink ref="B37" r:id="rId25" display="Döntési technikák"/>
    <hyperlink ref="B40" r:id="rId26" display="Tevékenységmenedzsment"/>
    <hyperlink ref="B41" r:id="rId27" display="A pénzügyek gazdasági joga"/>
    <hyperlink ref="B42" r:id="rId28" display="Vállalatértékelés"/>
    <hyperlink ref="B43" r:id="rId29" display="Ellenőrzés és könyvvizsgálat alapjai"/>
    <hyperlink ref="B68" r:id="rId30" display="Bankismeretek "/>
    <hyperlink ref="B69" r:id="rId31" display="Költségvetési intézmények gazdálkodása"/>
    <hyperlink ref="B70" r:id="rId32" display="Vállalati pénzügyi tervezés"/>
    <hyperlink ref="B71" r:id="rId33" display="Befektetési ismeretek"/>
    <hyperlink ref="B72" r:id="rId34" display="Pénzügyi esettanulmányok"/>
    <hyperlink ref="B73" r:id="rId35" display="Kommunikációs gyakorlatok (P)"/>
    <hyperlink ref="B75" r:id="rId36" display="Nemzetközi számvitel"/>
    <hyperlink ref="B76" r:id="rId37" display="Pénzügyi-számviteli informatika II."/>
    <hyperlink ref="B77" r:id="rId38" display="Számvitel speciális kérdései"/>
    <hyperlink ref="B78" r:id="rId39" display="Vállalati pénzügyek (emelt)"/>
    <hyperlink ref="B79" r:id="rId40" display="Hitelintézeti számvitel"/>
    <hyperlink ref="B80" r:id="rId41" display="Konszolidált beszámoló alapjai"/>
    <hyperlink ref="B83" r:id="rId42" display="Pénzügyi modellezés (IMP-SPM)"/>
    <hyperlink ref="B87" r:id="rId43" display="Hitelintézeti számvitel"/>
    <hyperlink ref="B88" r:id="rId44" display="Nemzetközi számvitel"/>
    <hyperlink ref="B89" r:id="rId45" display="Pénzügyi-számviteli informatika II."/>
    <hyperlink ref="B90" r:id="rId46" display="Konszolidált beszámoló alapjai"/>
    <hyperlink ref="B91" r:id="rId47" display="Számvitel speciális kérdései"/>
    <hyperlink ref="B92" r:id="rId48" display="Kommunikációs gyakorlatok (SZ)"/>
    <hyperlink ref="B94" r:id="rId49" display="Bankismeretek "/>
    <hyperlink ref="B95" r:id="rId50" display="Költségvetési intézmények gazdálkodása"/>
    <hyperlink ref="B96" r:id="rId51" display="Vállalati pénzügyi tervezés"/>
    <hyperlink ref="B98" r:id="rId52" display="Befektetési ismeretek"/>
    <hyperlink ref="B99" r:id="rId53" display="Pénzügyi esettanulmányok"/>
    <hyperlink ref="B31" r:id="rId54" display="Szervezeti magatartás "/>
    <hyperlink ref="AB12" r:id="rId55" display="Vállalatgazdaságtan 1"/>
    <hyperlink ref="AB16" r:id="rId56" display="Marketing 1"/>
    <hyperlink ref="AB32" r:id="rId57" display="Szervezeti magatartás 1"/>
    <hyperlink ref="B23" r:id="rId58" display="Gazdasági jog I."/>
    <hyperlink ref="B32" r:id="rId59" display="Verhalten in Organisationen und Personal "/>
    <hyperlink ref="B101" r:id="rId60" display="Pénzügyi modellezés (IMP-SPM)"/>
    <hyperlink ref="B82" r:id="rId61" display="Ismerkedés az árfolyamokkal (IMP-SPM)"/>
    <hyperlink ref="B100" r:id="rId62" display="Ismerkedés az árfolyamokkal (IMP-SPM)"/>
    <hyperlink ref="B49" r:id="rId63" display="Környezetgazdaságtan"/>
    <hyperlink ref="B50" r:id="rId64" display="Nemzetközi közgazdaságtan"/>
    <hyperlink ref="B52" r:id="rId65" display="Gazdaságföldrajz"/>
    <hyperlink ref="B53" r:id="rId66" display="Egyedi projektek vezetése 5"/>
    <hyperlink ref="B54" r:id="rId67" display="Üzleti informatika"/>
    <hyperlink ref="B56" r:id="rId68" display="Európai Uniós ismeretek"/>
    <hyperlink ref="B57" r:id="rId69" display="Gazdaságtörténet"/>
    <hyperlink ref="B58" r:id="rId70" display="Filozófia"/>
    <hyperlink ref="B59" r:id="rId71" display="Gazdaságpszichológia"/>
    <hyperlink ref="B60" r:id="rId72" display="Gazdaságszociológia"/>
    <hyperlink ref="B61" r:id="rId73" display="Bevezetés a politikatudományba"/>
    <hyperlink ref="B63" r:id="rId74" display="Az Európai Uniós Belső Piac"/>
    <hyperlink ref="B39" r:id="rId75" display="Éves beszámoló elemzése"/>
    <hyperlink ref="B62" r:id="rId76" display="Fejezetek a szociálpszichológiából"/>
    <hyperlink ref="B81" r:id="rId77" display="Vállalati üzleti tervezés6"/>
    <hyperlink ref="B97" r:id="rId78" display="Vállalati üzleti tervezés6"/>
    <hyperlink ref="AB28" r:id="rId79" display="Vállalati pénzügyek 1"/>
    <hyperlink ref="B38" r:id="rId80" display="Betriebswirtschaftliche Entscheidungstheorie"/>
  </hyperlink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61" r:id="rId81"/>
  <rowBreaks count="2" manualBreakCount="2">
    <brk id="44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B196"/>
  <sheetViews>
    <sheetView zoomScale="75" zoomScaleNormal="75" zoomScalePageLayoutView="0" workbookViewId="0" topLeftCell="A1">
      <pane xSplit="4" ySplit="4" topLeftCell="E10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0" sqref="A60:B60"/>
    </sheetView>
  </sheetViews>
  <sheetFormatPr defaultColWidth="9.140625" defaultRowHeight="12.75"/>
  <cols>
    <col min="1" max="1" width="16.00390625" style="0" customWidth="1"/>
    <col min="2" max="2" width="39.00390625" style="0" bestFit="1" customWidth="1"/>
    <col min="3" max="4" width="9.00390625" style="0" customWidth="1"/>
    <col min="5" max="5" width="3.421875" style="0" bestFit="1" customWidth="1"/>
    <col min="6" max="6" width="3.00390625" style="0" bestFit="1" customWidth="1"/>
    <col min="7" max="7" width="7.8515625" style="360" customWidth="1"/>
    <col min="8" max="9" width="3.421875" style="0" bestFit="1" customWidth="1"/>
    <col min="10" max="10" width="7.8515625" style="360" customWidth="1"/>
    <col min="11" max="12" width="3.421875" style="0" bestFit="1" customWidth="1"/>
    <col min="13" max="13" width="7.8515625" style="360" customWidth="1"/>
    <col min="14" max="15" width="3.421875" style="0" bestFit="1" customWidth="1"/>
    <col min="16" max="16" width="7.8515625" style="360" customWidth="1"/>
    <col min="17" max="18" width="5.28125" style="0" bestFit="1" customWidth="1"/>
    <col min="19" max="19" width="7.8515625" style="360" customWidth="1"/>
    <col min="20" max="20" width="5.28125" style="0" bestFit="1" customWidth="1"/>
    <col min="21" max="21" width="3.00390625" style="0" customWidth="1"/>
    <col min="22" max="22" width="7.8515625" style="360" customWidth="1"/>
    <col min="23" max="23" width="5.421875" style="0" bestFit="1" customWidth="1"/>
    <col min="24" max="24" width="10.00390625" style="360" customWidth="1"/>
    <col min="25" max="25" width="20.00390625" style="238" customWidth="1"/>
    <col min="26" max="26" width="39.421875" style="238" customWidth="1"/>
    <col min="27" max="27" width="53.8515625" style="0" hidden="1" customWidth="1"/>
    <col min="28" max="28" width="22.140625" style="436" customWidth="1"/>
  </cols>
  <sheetData>
    <row r="1" spans="1:28" ht="24" thickBot="1">
      <c r="A1" s="1056" t="s">
        <v>375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  <c r="N1" s="1057"/>
      <c r="O1" s="1057"/>
      <c r="P1" s="1057"/>
      <c r="Q1" s="1057"/>
      <c r="R1" s="1057"/>
      <c r="S1" s="1057"/>
      <c r="T1" s="1057"/>
      <c r="U1" s="1057"/>
      <c r="V1" s="1057"/>
      <c r="W1" s="1057"/>
      <c r="X1" s="1057"/>
      <c r="Y1" s="1057"/>
      <c r="Z1" s="1057"/>
      <c r="AA1" s="1074"/>
      <c r="AB1" s="15"/>
    </row>
    <row r="2" spans="1:28" ht="12.75">
      <c r="A2" s="1058" t="s">
        <v>67</v>
      </c>
      <c r="B2" s="1061" t="s">
        <v>0</v>
      </c>
      <c r="C2" s="1064" t="s">
        <v>1</v>
      </c>
      <c r="D2" s="1065" t="s">
        <v>31</v>
      </c>
      <c r="E2" s="1160" t="s">
        <v>266</v>
      </c>
      <c r="F2" s="1161"/>
      <c r="G2" s="1161"/>
      <c r="H2" s="1161"/>
      <c r="I2" s="1161"/>
      <c r="J2" s="1162"/>
      <c r="K2" s="1160" t="s">
        <v>267</v>
      </c>
      <c r="L2" s="1161"/>
      <c r="M2" s="1161"/>
      <c r="N2" s="1161"/>
      <c r="O2" s="1161"/>
      <c r="P2" s="1162"/>
      <c r="Q2" s="1160" t="s">
        <v>268</v>
      </c>
      <c r="R2" s="1161"/>
      <c r="S2" s="1161"/>
      <c r="T2" s="1161"/>
      <c r="U2" s="1161"/>
      <c r="V2" s="1162"/>
      <c r="W2" s="32" t="s">
        <v>269</v>
      </c>
      <c r="X2" s="1027" t="s">
        <v>270</v>
      </c>
      <c r="Y2" s="1145" t="s">
        <v>3</v>
      </c>
      <c r="Z2" s="1085" t="s">
        <v>32</v>
      </c>
      <c r="AA2" s="1136"/>
      <c r="AB2" s="1085" t="s">
        <v>350</v>
      </c>
    </row>
    <row r="3" spans="1:28" ht="12.75">
      <c r="A3" s="1158"/>
      <c r="B3" s="1086"/>
      <c r="C3" s="1158"/>
      <c r="D3" s="1086"/>
      <c r="E3" s="1022">
        <v>1</v>
      </c>
      <c r="F3" s="1021"/>
      <c r="G3" s="1025" t="s">
        <v>2</v>
      </c>
      <c r="H3" s="1020">
        <v>2</v>
      </c>
      <c r="I3" s="1021"/>
      <c r="J3" s="1023" t="s">
        <v>2</v>
      </c>
      <c r="K3" s="1022">
        <v>3</v>
      </c>
      <c r="L3" s="1021"/>
      <c r="M3" s="1025" t="s">
        <v>2</v>
      </c>
      <c r="N3" s="1020">
        <v>4</v>
      </c>
      <c r="O3" s="1021"/>
      <c r="P3" s="1023" t="s">
        <v>2</v>
      </c>
      <c r="Q3" s="1022">
        <v>5</v>
      </c>
      <c r="R3" s="1021"/>
      <c r="S3" s="1025" t="s">
        <v>2</v>
      </c>
      <c r="T3" s="1020">
        <v>6</v>
      </c>
      <c r="U3" s="1021"/>
      <c r="V3" s="1023" t="s">
        <v>2</v>
      </c>
      <c r="W3" s="33">
        <v>7</v>
      </c>
      <c r="X3" s="1028"/>
      <c r="Y3" s="1146"/>
      <c r="Z3" s="1086"/>
      <c r="AA3" s="1137"/>
      <c r="AB3" s="1153"/>
    </row>
    <row r="4" spans="1:28" ht="31.5" thickBot="1">
      <c r="A4" s="1159"/>
      <c r="B4" s="1087"/>
      <c r="C4" s="1159"/>
      <c r="D4" s="1087"/>
      <c r="E4" s="34" t="s">
        <v>4</v>
      </c>
      <c r="F4" s="35" t="s">
        <v>66</v>
      </c>
      <c r="G4" s="1026"/>
      <c r="H4" s="36" t="s">
        <v>4</v>
      </c>
      <c r="I4" s="37" t="s">
        <v>66</v>
      </c>
      <c r="J4" s="1024"/>
      <c r="K4" s="38" t="s">
        <v>4</v>
      </c>
      <c r="L4" s="37" t="s">
        <v>66</v>
      </c>
      <c r="M4" s="1026"/>
      <c r="N4" s="36" t="s">
        <v>4</v>
      </c>
      <c r="O4" s="37" t="s">
        <v>66</v>
      </c>
      <c r="P4" s="1024"/>
      <c r="Q4" s="38" t="s">
        <v>4</v>
      </c>
      <c r="R4" s="37" t="s">
        <v>66</v>
      </c>
      <c r="S4" s="1026"/>
      <c r="T4" s="36" t="s">
        <v>4</v>
      </c>
      <c r="U4" s="37" t="s">
        <v>66</v>
      </c>
      <c r="V4" s="1024"/>
      <c r="W4" s="39" t="s">
        <v>2</v>
      </c>
      <c r="X4" s="1029"/>
      <c r="Y4" s="1147"/>
      <c r="Z4" s="1087"/>
      <c r="AA4" s="1138"/>
      <c r="AB4" s="1154"/>
    </row>
    <row r="5" spans="1:28" ht="24" thickBot="1">
      <c r="A5" s="1073" t="s">
        <v>271</v>
      </c>
      <c r="B5" s="1074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23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122</v>
      </c>
      <c r="Y5" s="225"/>
      <c r="Z5" s="45"/>
      <c r="AA5" s="394"/>
      <c r="AB5" s="45"/>
    </row>
    <row r="6" spans="1:28" ht="16.5" thickBot="1">
      <c r="A6" s="1081" t="s">
        <v>348</v>
      </c>
      <c r="B6" s="1082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376"/>
      <c r="Z6" s="377"/>
      <c r="AA6" s="395"/>
      <c r="AB6" s="377"/>
    </row>
    <row r="7" spans="1:28" ht="16.5" thickBot="1">
      <c r="A7" s="1157" t="s">
        <v>272</v>
      </c>
      <c r="B7" s="1074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226"/>
      <c r="Z7" s="52"/>
      <c r="AA7" s="396"/>
      <c r="AB7" s="52"/>
    </row>
    <row r="8" spans="1:28" ht="12.75">
      <c r="A8" s="53" t="s">
        <v>273</v>
      </c>
      <c r="B8" s="175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227" t="s">
        <v>274</v>
      </c>
      <c r="Z8" s="63" t="s">
        <v>82</v>
      </c>
      <c r="AA8" s="397"/>
      <c r="AB8" s="63"/>
    </row>
    <row r="9" spans="1:28" ht="12.75">
      <c r="A9" s="64" t="s">
        <v>138</v>
      </c>
      <c r="B9" s="174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28" t="s">
        <v>97</v>
      </c>
      <c r="Z9" s="68" t="s">
        <v>78</v>
      </c>
      <c r="AA9" s="347"/>
      <c r="AB9" s="68"/>
    </row>
    <row r="10" spans="1:28" ht="12.75">
      <c r="A10" s="64" t="s">
        <v>195</v>
      </c>
      <c r="B10" s="174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28" t="s">
        <v>97</v>
      </c>
      <c r="Z10" s="68" t="s">
        <v>78</v>
      </c>
      <c r="AA10" s="347"/>
      <c r="AB10" s="68"/>
    </row>
    <row r="11" spans="1:28" ht="12.75">
      <c r="A11" s="64" t="s">
        <v>99</v>
      </c>
      <c r="B11" s="174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28" t="s">
        <v>11</v>
      </c>
      <c r="Z11" s="68" t="s">
        <v>76</v>
      </c>
      <c r="AA11" s="347"/>
      <c r="AB11" s="68"/>
    </row>
    <row r="12" spans="1:28" ht="12.75">
      <c r="A12" s="64" t="s">
        <v>104</v>
      </c>
      <c r="B12" s="180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28" t="s">
        <v>23</v>
      </c>
      <c r="Z12" s="68" t="s">
        <v>81</v>
      </c>
      <c r="AA12" s="347"/>
      <c r="AB12" s="68"/>
    </row>
    <row r="13" spans="1:28" ht="25.5">
      <c r="A13" s="64" t="s">
        <v>166</v>
      </c>
      <c r="B13" s="180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28" t="s">
        <v>40</v>
      </c>
      <c r="Z13" s="68" t="s">
        <v>279</v>
      </c>
      <c r="AA13" s="347"/>
      <c r="AB13" s="68"/>
    </row>
    <row r="14" spans="1:28" ht="12.75">
      <c r="A14" s="64" t="s">
        <v>280</v>
      </c>
      <c r="B14" s="176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28" t="s">
        <v>274</v>
      </c>
      <c r="Z14" s="68" t="s">
        <v>82</v>
      </c>
      <c r="AA14" s="347"/>
      <c r="AB14" s="68"/>
    </row>
    <row r="15" spans="1:28" ht="12.75">
      <c r="A15" s="64" t="s">
        <v>175</v>
      </c>
      <c r="B15" s="174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28" t="s">
        <v>126</v>
      </c>
      <c r="Z15" s="68" t="s">
        <v>69</v>
      </c>
      <c r="AA15" s="347"/>
      <c r="AB15" s="68"/>
    </row>
    <row r="16" spans="1:28" ht="12.75">
      <c r="A16" s="74" t="s">
        <v>105</v>
      </c>
      <c r="B16" s="174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28" t="s">
        <v>24</v>
      </c>
      <c r="Z16" s="68" t="s">
        <v>74</v>
      </c>
      <c r="AA16" s="347"/>
      <c r="AB16" s="68"/>
    </row>
    <row r="17" spans="1:28" ht="25.5">
      <c r="A17" s="74" t="s">
        <v>167</v>
      </c>
      <c r="B17" s="174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28" t="s">
        <v>45</v>
      </c>
      <c r="Z17" s="68" t="s">
        <v>226</v>
      </c>
      <c r="AA17" s="347"/>
      <c r="AB17" s="68"/>
    </row>
    <row r="18" spans="1:28" ht="12.75">
      <c r="A18" s="64" t="s">
        <v>194</v>
      </c>
      <c r="B18" s="174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28" t="s">
        <v>26</v>
      </c>
      <c r="Z18" s="68" t="s">
        <v>41</v>
      </c>
      <c r="AA18" s="347"/>
      <c r="AB18" s="68"/>
    </row>
    <row r="19" spans="1:28" ht="12.75">
      <c r="A19" s="64" t="s">
        <v>103</v>
      </c>
      <c r="B19" s="174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28" t="s">
        <v>13</v>
      </c>
      <c r="Z19" s="68" t="s">
        <v>73</v>
      </c>
      <c r="AA19" s="347"/>
      <c r="AB19" s="68"/>
    </row>
    <row r="20" spans="1:28" ht="12.75">
      <c r="A20" s="64" t="s">
        <v>282</v>
      </c>
      <c r="B20" s="174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28" t="s">
        <v>258</v>
      </c>
      <c r="Z20" s="68" t="s">
        <v>258</v>
      </c>
      <c r="AA20" s="347"/>
      <c r="AB20" s="68"/>
    </row>
    <row r="21" spans="1:28" ht="12.75">
      <c r="A21" s="64" t="s">
        <v>283</v>
      </c>
      <c r="B21" s="174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28" t="s">
        <v>9</v>
      </c>
      <c r="Z21" s="68" t="s">
        <v>68</v>
      </c>
      <c r="AA21" s="347"/>
      <c r="AB21" s="68"/>
    </row>
    <row r="22" spans="1:28" ht="12.75">
      <c r="A22" s="64" t="s">
        <v>115</v>
      </c>
      <c r="B22" s="174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28" t="s">
        <v>25</v>
      </c>
      <c r="Z22" s="68" t="s">
        <v>71</v>
      </c>
      <c r="AA22" s="347"/>
      <c r="AB22" s="68"/>
    </row>
    <row r="23" spans="1:28" ht="12.75">
      <c r="A23" s="64" t="s">
        <v>284</v>
      </c>
      <c r="B23" s="174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28" t="s">
        <v>10</v>
      </c>
      <c r="Z23" s="68" t="s">
        <v>68</v>
      </c>
      <c r="AA23" s="347"/>
      <c r="AB23" s="68"/>
    </row>
    <row r="24" spans="1:28" ht="13.5" thickBot="1">
      <c r="A24" s="64" t="s">
        <v>116</v>
      </c>
      <c r="B24" s="174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9" t="s">
        <v>27</v>
      </c>
      <c r="Z24" s="80" t="s">
        <v>286</v>
      </c>
      <c r="AA24" s="80"/>
      <c r="AB24" s="80"/>
    </row>
    <row r="25" spans="1:28" ht="16.5" thickBot="1">
      <c r="A25" s="1081" t="s">
        <v>348</v>
      </c>
      <c r="B25" s="1082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376"/>
      <c r="Z25" s="377"/>
      <c r="AA25" s="395"/>
      <c r="AB25" s="377"/>
    </row>
    <row r="26" spans="1:28" ht="16.5" thickBot="1">
      <c r="A26" s="1155" t="s">
        <v>287</v>
      </c>
      <c r="B26" s="1156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14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61</v>
      </c>
      <c r="Y26" s="311"/>
      <c r="Z26" s="312"/>
      <c r="AA26" s="398"/>
      <c r="AB26" s="312"/>
    </row>
    <row r="27" spans="1:28" ht="12.75">
      <c r="A27" s="314" t="s">
        <v>288</v>
      </c>
      <c r="B27" s="321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ht="12.75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ht="12.75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ht="12.75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ht="12.75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s="575" customFormat="1" ht="25.5">
      <c r="A32" s="64" t="s">
        <v>376</v>
      </c>
      <c r="B32" s="576" t="s">
        <v>377</v>
      </c>
      <c r="C32" s="6"/>
      <c r="D32" s="9"/>
      <c r="E32" s="21"/>
      <c r="F32" s="19"/>
      <c r="G32" s="72"/>
      <c r="H32" s="19"/>
      <c r="I32" s="19"/>
      <c r="J32" s="73"/>
      <c r="K32" s="22">
        <v>2</v>
      </c>
      <c r="L32" s="19">
        <v>2</v>
      </c>
      <c r="M32" s="72">
        <v>5</v>
      </c>
      <c r="N32" s="19"/>
      <c r="O32" s="19"/>
      <c r="P32" s="140"/>
      <c r="Q32" s="21"/>
      <c r="R32" s="19"/>
      <c r="S32" s="72"/>
      <c r="T32" s="19"/>
      <c r="U32" s="19"/>
      <c r="V32" s="73"/>
      <c r="W32" s="329"/>
      <c r="X32" s="141">
        <v>5</v>
      </c>
      <c r="Y32" s="577" t="s">
        <v>28</v>
      </c>
      <c r="Z32" s="68" t="s">
        <v>378</v>
      </c>
      <c r="AA32" s="574"/>
      <c r="AB32" s="425"/>
    </row>
    <row r="33" spans="1:28" ht="25.5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ht="12.75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ht="12.75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ht="12.75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ht="12.75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ht="12.75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ht="12.75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95"/>
      <c r="X44" s="364"/>
      <c r="Y44" s="232"/>
      <c r="Z44" s="239"/>
      <c r="AA44" s="239"/>
      <c r="AB44" s="432"/>
    </row>
    <row r="45" spans="1:28" ht="24" thickBot="1">
      <c r="A45" s="1073" t="s">
        <v>290</v>
      </c>
      <c r="B45" s="1074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233"/>
      <c r="Z45" s="240"/>
      <c r="AA45" s="399"/>
      <c r="AB45" s="240"/>
    </row>
    <row r="46" spans="1:28" ht="16.5" thickBot="1">
      <c r="A46" s="1157" t="s">
        <v>291</v>
      </c>
      <c r="B46" s="1074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234"/>
      <c r="Z46" s="52"/>
      <c r="AA46" s="396"/>
      <c r="AB46" s="52"/>
    </row>
    <row r="47" spans="1:28" ht="16.5" thickBot="1">
      <c r="A47" s="1043" t="s">
        <v>292</v>
      </c>
      <c r="B47" s="1074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235"/>
      <c r="Z47" s="241"/>
      <c r="AA47" s="400"/>
      <c r="AB47" s="241"/>
    </row>
    <row r="48" spans="1:28" ht="25.5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ht="12.75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ht="12.75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ht="12.75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>
      <c r="A53" s="1043" t="s">
        <v>299</v>
      </c>
      <c r="B53" s="1074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ht="12.75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ht="12.75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ht="12.75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>
      <c r="A60" s="1081" t="s">
        <v>348</v>
      </c>
      <c r="B60" s="1082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376"/>
      <c r="Z60" s="377"/>
      <c r="AA60" s="395"/>
      <c r="AB60" s="377"/>
    </row>
    <row r="61" spans="1:28" ht="16.5" thickBot="1">
      <c r="A61" s="1165" t="s">
        <v>302</v>
      </c>
      <c r="B61" s="1074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9</v>
      </c>
      <c r="W61" s="133"/>
      <c r="X61" s="85">
        <f>SUM(G61:V61)</f>
        <v>22</v>
      </c>
      <c r="Y61" s="236"/>
      <c r="Z61" s="86"/>
      <c r="AA61" s="402"/>
      <c r="AB61" s="86"/>
    </row>
    <row r="62" spans="1:28" ht="30" customHeight="1" thickBot="1">
      <c r="A62" s="1163" t="s">
        <v>361</v>
      </c>
      <c r="B62" s="1164"/>
      <c r="C62" s="519"/>
      <c r="D62" s="520"/>
      <c r="E62" s="513"/>
      <c r="F62" s="514"/>
      <c r="G62" s="309">
        <f>SUM(G63:G69)</f>
        <v>0</v>
      </c>
      <c r="H62" s="514"/>
      <c r="I62" s="514"/>
      <c r="J62" s="521">
        <f>SUM(J64:J69)</f>
        <v>0</v>
      </c>
      <c r="K62" s="513"/>
      <c r="L62" s="514"/>
      <c r="M62" s="309">
        <f>SUM(M63:M69)</f>
        <v>0</v>
      </c>
      <c r="N62" s="514"/>
      <c r="O62" s="514"/>
      <c r="P62" s="521">
        <f>SUM(P65:P69)</f>
        <v>0</v>
      </c>
      <c r="Q62" s="513"/>
      <c r="R62" s="514"/>
      <c r="S62" s="309">
        <f>S71+S63</f>
        <v>13</v>
      </c>
      <c r="T62" s="514"/>
      <c r="U62" s="514"/>
      <c r="V62" s="309">
        <f>+V63</f>
        <v>9</v>
      </c>
      <c r="W62" s="522"/>
      <c r="X62" s="517">
        <f>SUM(F62:W62)</f>
        <v>22</v>
      </c>
      <c r="Y62" s="518"/>
      <c r="Z62" s="380" t="s">
        <v>337</v>
      </c>
      <c r="AA62" s="403"/>
      <c r="AB62" s="380"/>
    </row>
    <row r="63" spans="1:28" ht="12.75" customHeight="1">
      <c r="A63" s="1148" t="s">
        <v>374</v>
      </c>
      <c r="B63" s="1149"/>
      <c r="C63" s="1150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9</v>
      </c>
      <c r="W63" s="387"/>
      <c r="X63" s="378">
        <f>SUM(F63:W63)</f>
        <v>19</v>
      </c>
      <c r="Y63" s="338"/>
      <c r="Z63" s="68"/>
      <c r="AA63" s="347"/>
      <c r="AB63" s="68"/>
    </row>
    <row r="64" spans="1:28" ht="12.75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ht="12.75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ht="12.75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ht="12.75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ht="12.75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0</v>
      </c>
      <c r="U69" s="533">
        <v>2</v>
      </c>
      <c r="V69" s="532">
        <v>3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>
      <c r="A70" s="537" t="s">
        <v>370</v>
      </c>
      <c r="B70" s="538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544" t="s">
        <v>71</v>
      </c>
      <c r="AA70" s="486"/>
      <c r="AB70" s="564"/>
    </row>
    <row r="71" spans="1:28" ht="15.75">
      <c r="A71" s="1151" t="s">
        <v>373</v>
      </c>
      <c r="B71" s="1152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258"/>
      <c r="Z71" s="264"/>
      <c r="AA71" s="404"/>
      <c r="AB71" s="264"/>
    </row>
    <row r="72" spans="1:28" ht="25.5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30" t="s">
        <v>30</v>
      </c>
      <c r="Z72" s="192" t="s">
        <v>75</v>
      </c>
      <c r="AA72" s="192"/>
      <c r="AB72" s="431" t="s">
        <v>355</v>
      </c>
    </row>
    <row r="73" spans="1:28" ht="38.25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30" t="s">
        <v>25</v>
      </c>
      <c r="Z73" s="192" t="s">
        <v>71</v>
      </c>
      <c r="AA73" s="192"/>
      <c r="AB73" s="430" t="s">
        <v>354</v>
      </c>
    </row>
    <row r="74" spans="1:28" ht="25.5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30" t="s">
        <v>60</v>
      </c>
      <c r="Z74" s="192" t="s">
        <v>71</v>
      </c>
      <c r="AA74" s="192"/>
      <c r="AB74" s="431" t="s">
        <v>355</v>
      </c>
    </row>
    <row r="75" spans="1:28" ht="12.75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0</v>
      </c>
      <c r="U75" s="533">
        <v>2</v>
      </c>
      <c r="V75" s="532">
        <v>3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ht="12.75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231" t="s">
        <v>128</v>
      </c>
      <c r="Z76" s="194" t="s">
        <v>72</v>
      </c>
      <c r="AA76" s="194"/>
      <c r="AB76" s="194"/>
    </row>
    <row r="77" spans="1:28" ht="12.75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262" t="s">
        <v>62</v>
      </c>
      <c r="Z77" s="209" t="s">
        <v>75</v>
      </c>
      <c r="AA77" s="209"/>
      <c r="AB77" s="429" t="s">
        <v>342</v>
      </c>
    </row>
    <row r="78" spans="1:28" ht="12.75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30" t="s">
        <v>51</v>
      </c>
      <c r="Z78" s="192" t="s">
        <v>75</v>
      </c>
      <c r="AA78" s="192"/>
      <c r="AB78" s="430" t="s">
        <v>342</v>
      </c>
    </row>
    <row r="79" spans="1:28" ht="12.75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231" t="s">
        <v>38</v>
      </c>
      <c r="Z79" s="194" t="s">
        <v>72</v>
      </c>
      <c r="AA79" s="192"/>
      <c r="AB79" s="527"/>
    </row>
    <row r="80" spans="1:28" ht="13.5" thickBot="1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>
      <c r="A82" s="1134" t="s">
        <v>360</v>
      </c>
      <c r="B82" s="1135"/>
      <c r="C82" s="511"/>
      <c r="D82" s="512"/>
      <c r="E82" s="513"/>
      <c r="F82" s="514"/>
      <c r="G82" s="309">
        <v>0</v>
      </c>
      <c r="H82" s="514"/>
      <c r="I82" s="514"/>
      <c r="J82" s="515">
        <f>SUM(J87:J90)</f>
        <v>0</v>
      </c>
      <c r="K82" s="513"/>
      <c r="L82" s="514"/>
      <c r="M82" s="515">
        <f>SUM(M87:M90)</f>
        <v>0</v>
      </c>
      <c r="N82" s="514"/>
      <c r="O82" s="514"/>
      <c r="P82" s="515">
        <f>SUM(P87:P90)</f>
        <v>0</v>
      </c>
      <c r="Q82" s="513"/>
      <c r="R82" s="514"/>
      <c r="S82" s="515">
        <f>+S83+S92</f>
        <v>12</v>
      </c>
      <c r="T82" s="515"/>
      <c r="U82" s="514"/>
      <c r="V82" s="515">
        <f>+V83</f>
        <v>12</v>
      </c>
      <c r="W82" s="516"/>
      <c r="X82" s="517">
        <f>SUM(F82:W82)</f>
        <v>24</v>
      </c>
      <c r="Y82" s="518"/>
      <c r="Z82" s="380" t="s">
        <v>338</v>
      </c>
      <c r="AA82" s="403"/>
      <c r="AB82" s="380"/>
    </row>
    <row r="83" spans="1:28" ht="12.75" customHeight="1">
      <c r="A83" s="1148" t="s">
        <v>367</v>
      </c>
      <c r="B83" s="1149"/>
      <c r="C83" s="1150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ht="12.75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ht="12.75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ht="12.75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>
      <c r="A91" s="537" t="s">
        <v>370</v>
      </c>
      <c r="B91" s="538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544" t="s">
        <v>71</v>
      </c>
      <c r="AA91" s="531"/>
      <c r="AB91" s="530"/>
    </row>
    <row r="92" spans="1:28" ht="15.75">
      <c r="A92" s="1151" t="s">
        <v>368</v>
      </c>
      <c r="B92" s="1152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258"/>
      <c r="Z92" s="264"/>
      <c r="AA92" s="404"/>
      <c r="AB92" s="264"/>
    </row>
    <row r="93" spans="1:28" ht="12.75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231" t="s">
        <v>202</v>
      </c>
      <c r="Z93" s="194" t="s">
        <v>73</v>
      </c>
      <c r="AA93" s="194"/>
      <c r="AB93" s="194"/>
    </row>
    <row r="94" spans="1:28" ht="12.75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30" t="s">
        <v>44</v>
      </c>
      <c r="Z94" s="192" t="s">
        <v>73</v>
      </c>
      <c r="AA94" s="192"/>
      <c r="AB94" s="192"/>
    </row>
    <row r="95" spans="1:28" ht="12.75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231" t="s">
        <v>181</v>
      </c>
      <c r="Z95" s="194" t="s">
        <v>72</v>
      </c>
      <c r="AA95" s="194"/>
      <c r="AB95" s="194"/>
    </row>
    <row r="96" spans="1:28" ht="12.75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30" t="s">
        <v>58</v>
      </c>
      <c r="Z96" s="192" t="s">
        <v>72</v>
      </c>
      <c r="AA96" s="192"/>
      <c r="AB96" s="192"/>
    </row>
    <row r="97" spans="1:28" ht="12.75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30" t="s">
        <v>182</v>
      </c>
      <c r="Z97" s="192" t="s">
        <v>72</v>
      </c>
      <c r="AA97" s="192"/>
      <c r="AB97" s="192"/>
    </row>
    <row r="98" spans="1:28" s="558" customFormat="1" ht="12.75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>
      <c r="A99" s="1047" t="s">
        <v>303</v>
      </c>
      <c r="B99" s="1048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225"/>
      <c r="Z99" s="45"/>
      <c r="AA99" s="394"/>
      <c r="AB99" s="45"/>
    </row>
    <row r="100" spans="1:28" ht="13.5" thickBot="1">
      <c r="A100" s="1119" t="s">
        <v>42</v>
      </c>
      <c r="B100" s="1120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9"/>
      <c r="Z100" s="123"/>
      <c r="AA100" s="244"/>
      <c r="AB100" s="434"/>
    </row>
    <row r="101" spans="1:28" ht="16.5" thickBot="1">
      <c r="A101" s="1043" t="s">
        <v>359</v>
      </c>
      <c r="B101" s="1074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237" t="s">
        <v>305</v>
      </c>
      <c r="Z101" s="111"/>
      <c r="AA101" s="400"/>
      <c r="AB101" s="111"/>
    </row>
    <row r="102" spans="1:28" ht="15.75">
      <c r="A102" s="1139" t="s">
        <v>306</v>
      </c>
      <c r="B102" s="1140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ht="12.75">
      <c r="A103" s="18" t="s">
        <v>147</v>
      </c>
      <c r="B103" s="245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ht="12.75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ht="12.75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ht="12.75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ht="12.75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ht="12.75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ht="12.75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>
      <c r="A110" s="1139" t="s">
        <v>312</v>
      </c>
      <c r="B110" s="1140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ht="12.75">
      <c r="A111" s="10" t="s">
        <v>164</v>
      </c>
      <c r="B111" s="246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ht="12.75">
      <c r="A112" s="10" t="s">
        <v>168</v>
      </c>
      <c r="B112" s="246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ht="12.75">
      <c r="A113" s="10" t="s">
        <v>148</v>
      </c>
      <c r="B113" s="247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ht="12.75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ht="12.75">
      <c r="A115" s="10" t="s">
        <v>106</v>
      </c>
      <c r="B115" s="246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ht="12.75">
      <c r="A116" s="10" t="s">
        <v>149</v>
      </c>
      <c r="B116" s="247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ht="12.75">
      <c r="A117" s="10" t="s">
        <v>150</v>
      </c>
      <c r="B117" s="247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ht="12.75">
      <c r="A118" s="10" t="s">
        <v>151</v>
      </c>
      <c r="B118" s="247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>
      <c r="A119" s="3" t="s">
        <v>249</v>
      </c>
      <c r="B119" s="246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>
      <c r="A120" s="1139" t="s">
        <v>315</v>
      </c>
      <c r="B120" s="1140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ht="12.75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ht="12.75">
      <c r="A122" s="10" t="s">
        <v>317</v>
      </c>
      <c r="B122" s="248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ht="12.75">
      <c r="A123" s="18" t="s">
        <v>319</v>
      </c>
      <c r="B123" s="248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ht="12.75">
      <c r="A124" s="10" t="s">
        <v>108</v>
      </c>
      <c r="B124" s="246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ht="12.75">
      <c r="A125" s="10" t="s">
        <v>114</v>
      </c>
      <c r="B125" s="246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ht="12.75">
      <c r="A126" s="10" t="s">
        <v>113</v>
      </c>
      <c r="B126" s="246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ht="12.75">
      <c r="A127" s="10" t="s">
        <v>172</v>
      </c>
      <c r="B127" s="246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ht="12.75">
      <c r="A128" s="10" t="s">
        <v>253</v>
      </c>
      <c r="B128" s="246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ht="12.75">
      <c r="A129" s="10" t="s">
        <v>254</v>
      </c>
      <c r="B129" s="246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ht="12.75">
      <c r="A130" s="10" t="s">
        <v>122</v>
      </c>
      <c r="B130" s="247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ht="12.75">
      <c r="A131" s="10" t="s">
        <v>177</v>
      </c>
      <c r="B131" s="247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>
      <c r="A132" s="10" t="s">
        <v>123</v>
      </c>
      <c r="B132" s="247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>
      <c r="A133" s="10" t="s">
        <v>325</v>
      </c>
      <c r="B133" s="248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ht="12.75">
      <c r="A134" s="10" t="s">
        <v>125</v>
      </c>
      <c r="B134" s="247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ht="12.75">
      <c r="A135" s="3" t="s">
        <v>250</v>
      </c>
      <c r="B135" s="246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ht="12.75">
      <c r="A136" s="8" t="s">
        <v>251</v>
      </c>
      <c r="B136" s="246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ht="12.75">
      <c r="A137" s="8" t="s">
        <v>252</v>
      </c>
      <c r="B137" s="246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ht="12.75">
      <c r="A138" s="10" t="s">
        <v>329</v>
      </c>
      <c r="B138" s="248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ht="12.75">
      <c r="A139" s="155" t="s">
        <v>282</v>
      </c>
      <c r="B139" s="249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>
      <c r="A145" s="1073" t="s">
        <v>335</v>
      </c>
      <c r="B145" s="1074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233"/>
      <c r="Z145" s="243"/>
      <c r="AA145" s="399"/>
      <c r="AB145" s="243"/>
    </row>
    <row r="146" spans="1:28" ht="12.75">
      <c r="A146" s="147" t="s">
        <v>137</v>
      </c>
      <c r="B146" s="184" t="s">
        <v>185</v>
      </c>
      <c r="C146" s="148" t="s">
        <v>33</v>
      </c>
      <c r="D146" s="149" t="s">
        <v>162</v>
      </c>
      <c r="E146" s="148">
        <v>0</v>
      </c>
      <c r="F146" s="150">
        <v>2</v>
      </c>
      <c r="G146" s="140">
        <v>0</v>
      </c>
      <c r="H146" s="148">
        <v>0</v>
      </c>
      <c r="I146" s="150">
        <v>2</v>
      </c>
      <c r="J146" s="140">
        <v>0</v>
      </c>
      <c r="K146" s="148"/>
      <c r="L146" s="150"/>
      <c r="M146" s="140"/>
      <c r="N146" s="148"/>
      <c r="O146" s="150"/>
      <c r="P146" s="140"/>
      <c r="Q146" s="148"/>
      <c r="R146" s="150"/>
      <c r="S146" s="73"/>
      <c r="T146" s="148"/>
      <c r="U146" s="150"/>
      <c r="V146" s="73"/>
      <c r="W146" s="151"/>
      <c r="X146" s="141"/>
      <c r="Y146" s="223" t="s">
        <v>190</v>
      </c>
      <c r="Z146" s="167" t="s">
        <v>173</v>
      </c>
      <c r="AA146" s="347"/>
      <c r="AB146" s="167"/>
    </row>
    <row r="147" spans="1:28" ht="13.5" thickBot="1">
      <c r="A147" s="168" t="s">
        <v>258</v>
      </c>
      <c r="B147" s="195" t="s">
        <v>46</v>
      </c>
      <c r="C147" s="169" t="s">
        <v>33</v>
      </c>
      <c r="D147" s="170" t="s">
        <v>162</v>
      </c>
      <c r="E147" s="169"/>
      <c r="F147" s="171"/>
      <c r="G147" s="163"/>
      <c r="H147" s="169"/>
      <c r="I147" s="171"/>
      <c r="J147" s="163"/>
      <c r="K147" s="169"/>
      <c r="L147" s="171"/>
      <c r="M147" s="163"/>
      <c r="N147" s="169"/>
      <c r="O147" s="171"/>
      <c r="P147" s="163"/>
      <c r="Q147" s="169"/>
      <c r="R147" s="171"/>
      <c r="S147" s="79"/>
      <c r="T147" s="169">
        <v>0</v>
      </c>
      <c r="U147" s="171">
        <v>2</v>
      </c>
      <c r="V147" s="79">
        <v>0</v>
      </c>
      <c r="W147" s="172"/>
      <c r="X147" s="165"/>
      <c r="Y147" s="224" t="s">
        <v>258</v>
      </c>
      <c r="Z147" s="173" t="s">
        <v>258</v>
      </c>
      <c r="AA147" s="401"/>
      <c r="AB147" s="173"/>
    </row>
    <row r="148" spans="1:28" ht="13.5" thickBot="1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>
      <c r="A149" s="1073" t="s">
        <v>259</v>
      </c>
      <c r="B149" s="1075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233"/>
      <c r="Z149" s="101"/>
      <c r="AA149" s="399"/>
      <c r="AB149" s="101"/>
    </row>
    <row r="151" ht="13.5" thickBot="1"/>
    <row r="152" spans="1:28" ht="24" thickBot="1">
      <c r="A152" s="1073" t="s">
        <v>65</v>
      </c>
      <c r="B152" s="1075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32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27</v>
      </c>
      <c r="W152" s="98"/>
      <c r="X152" s="98">
        <f>SUM(G152:W152)</f>
        <v>180</v>
      </c>
      <c r="Y152" s="1141" t="s">
        <v>356</v>
      </c>
      <c r="Z152" s="1142"/>
      <c r="AA152" s="399"/>
      <c r="AB152" s="101"/>
    </row>
    <row r="153" spans="1:28" ht="24" thickBot="1">
      <c r="A153" s="1073" t="s">
        <v>77</v>
      </c>
      <c r="B153" s="1075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32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182</v>
      </c>
      <c r="Y153" s="1143"/>
      <c r="Z153" s="1144"/>
      <c r="AA153" s="399"/>
      <c r="AB153" s="101"/>
    </row>
    <row r="156" spans="1:28" ht="45.75" customHeight="1">
      <c r="A156" s="1132" t="s">
        <v>358</v>
      </c>
      <c r="B156" s="1133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482"/>
      <c r="Z156" s="444"/>
      <c r="AA156" s="447"/>
      <c r="AB156" s="444"/>
    </row>
    <row r="157" spans="1:28" ht="23.25">
      <c r="A157" s="1123" t="s">
        <v>271</v>
      </c>
      <c r="B157" s="1124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460"/>
      <c r="Z157" s="444"/>
      <c r="AA157" s="447"/>
      <c r="AB157" s="444"/>
    </row>
    <row r="158" spans="1:28" ht="15.75">
      <c r="A158" s="1131" t="s">
        <v>272</v>
      </c>
      <c r="B158" s="1124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462"/>
      <c r="Z158" s="250"/>
      <c r="AA158" s="447"/>
      <c r="AB158" s="250"/>
    </row>
    <row r="159" spans="1:28" ht="15.75">
      <c r="A159" s="1130" t="s">
        <v>287</v>
      </c>
      <c r="B159" s="1124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466"/>
      <c r="Z159" s="250"/>
      <c r="AA159" s="447"/>
      <c r="AB159" s="250"/>
    </row>
    <row r="160" spans="1:28" ht="22.5" customHeight="1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454"/>
      <c r="Z160" s="455"/>
      <c r="AA160" s="456"/>
      <c r="AB160" s="457"/>
    </row>
    <row r="161" spans="1:28" ht="23.25">
      <c r="A161" s="1123" t="s">
        <v>290</v>
      </c>
      <c r="B161" s="1124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460"/>
      <c r="Z161" s="250"/>
      <c r="AA161" s="447"/>
      <c r="AB161" s="250"/>
    </row>
    <row r="162" spans="1:28" ht="15.75">
      <c r="A162" s="1131" t="s">
        <v>291</v>
      </c>
      <c r="B162" s="1124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462"/>
      <c r="Z162" s="250"/>
      <c r="AA162" s="447"/>
      <c r="AB162" s="250"/>
    </row>
    <row r="163" spans="1:28" ht="15.75" customHeight="1">
      <c r="A163" s="1129" t="s">
        <v>292</v>
      </c>
      <c r="B163" s="1124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68"/>
      <c r="Z163" s="250"/>
      <c r="AA163" s="447"/>
      <c r="AB163" s="250"/>
    </row>
    <row r="164" spans="1:28" ht="15.75" customHeight="1">
      <c r="A164" s="1129" t="s">
        <v>299</v>
      </c>
      <c r="B164" s="1124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>
      <c r="A165" s="1130" t="s">
        <v>302</v>
      </c>
      <c r="B165" s="1124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466"/>
      <c r="Z165" s="444"/>
      <c r="AA165" s="447"/>
      <c r="AB165" s="444"/>
    </row>
    <row r="166" spans="1:28" ht="18">
      <c r="A166" s="1121" t="s">
        <v>363</v>
      </c>
      <c r="B166" s="1122"/>
      <c r="C166" s="473"/>
      <c r="D166" s="474"/>
      <c r="E166" s="475"/>
      <c r="F166" s="475"/>
      <c r="G166" s="467">
        <v>0</v>
      </c>
      <c r="H166" s="475"/>
      <c r="I166" s="475"/>
      <c r="J166" s="467">
        <v>0</v>
      </c>
      <c r="K166" s="475"/>
      <c r="L166" s="475"/>
      <c r="M166" s="467">
        <v>0</v>
      </c>
      <c r="N166" s="475"/>
      <c r="O166" s="475"/>
      <c r="P166" s="467">
        <v>0</v>
      </c>
      <c r="Q166" s="475"/>
      <c r="R166" s="475"/>
      <c r="S166" s="467">
        <v>3</v>
      </c>
      <c r="T166" s="475"/>
      <c r="U166" s="475"/>
      <c r="V166" s="467">
        <v>2</v>
      </c>
      <c r="W166" s="475"/>
      <c r="X166" s="467">
        <f>SUM(F166:W166)</f>
        <v>5</v>
      </c>
      <c r="Y166" s="468"/>
      <c r="Z166" s="458"/>
      <c r="AA166" s="447"/>
      <c r="AB166" s="458"/>
    </row>
    <row r="167" spans="1:28" ht="18">
      <c r="A167" s="1121" t="s">
        <v>362</v>
      </c>
      <c r="B167" s="1122"/>
      <c r="C167" s="473"/>
      <c r="D167" s="474"/>
      <c r="E167" s="475"/>
      <c r="F167" s="475"/>
      <c r="G167" s="467"/>
      <c r="H167" s="475"/>
      <c r="I167" s="475"/>
      <c r="J167" s="467"/>
      <c r="K167" s="475"/>
      <c r="L167" s="475"/>
      <c r="M167" s="467"/>
      <c r="N167" s="475"/>
      <c r="O167" s="475"/>
      <c r="P167" s="467"/>
      <c r="Q167" s="475"/>
      <c r="R167" s="475"/>
      <c r="S167" s="467">
        <v>1</v>
      </c>
      <c r="T167" s="475"/>
      <c r="U167" s="475"/>
      <c r="V167" s="467">
        <v>1</v>
      </c>
      <c r="W167" s="475"/>
      <c r="X167" s="467">
        <f>SUM(G167:W167)</f>
        <v>2</v>
      </c>
      <c r="Y167" s="468"/>
      <c r="Z167" s="458"/>
      <c r="AA167" s="447"/>
      <c r="AB167" s="458"/>
    </row>
    <row r="168" spans="1:28" ht="18">
      <c r="A168" s="448"/>
      <c r="B168" s="449"/>
      <c r="C168" s="450"/>
      <c r="D168" s="451"/>
      <c r="E168" s="452"/>
      <c r="F168" s="452"/>
      <c r="G168" s="257"/>
      <c r="H168" s="452"/>
      <c r="I168" s="452"/>
      <c r="J168" s="257"/>
      <c r="K168" s="452"/>
      <c r="L168" s="452"/>
      <c r="M168" s="257"/>
      <c r="N168" s="452"/>
      <c r="O168" s="452"/>
      <c r="P168" s="257"/>
      <c r="Q168" s="452"/>
      <c r="R168" s="452"/>
      <c r="S168" s="257"/>
      <c r="T168" s="452"/>
      <c r="U168" s="452"/>
      <c r="V168" s="257"/>
      <c r="W168" s="452"/>
      <c r="X168" s="257"/>
      <c r="Y168" s="446"/>
      <c r="Z168" s="458"/>
      <c r="AA168" s="447"/>
      <c r="AB168" s="458"/>
    </row>
    <row r="169" spans="1:28" ht="23.25">
      <c r="A169" s="1123" t="s">
        <v>303</v>
      </c>
      <c r="B169" s="1124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483"/>
      <c r="Z169" s="444"/>
      <c r="AA169" s="447"/>
      <c r="AB169" s="444"/>
    </row>
    <row r="170" spans="1:28" ht="12.75">
      <c r="A170" s="1125" t="s">
        <v>42</v>
      </c>
      <c r="B170" s="1126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484"/>
      <c r="Z170" s="479"/>
      <c r="AA170" s="2"/>
      <c r="AB170" s="480"/>
    </row>
    <row r="171" spans="1:28" s="478" customFormat="1" ht="18">
      <c r="A171" s="1127" t="s">
        <v>304</v>
      </c>
      <c r="B171" s="1128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>
      <c r="A172" s="1118" t="s">
        <v>306</v>
      </c>
      <c r="B172" s="1118"/>
      <c r="C172" s="19"/>
      <c r="D172" s="19"/>
      <c r="E172" s="146"/>
      <c r="F172" s="146"/>
      <c r="G172" s="1117"/>
      <c r="H172" s="146"/>
      <c r="I172" s="146"/>
      <c r="J172" s="1117"/>
      <c r="K172" s="146"/>
      <c r="L172" s="146"/>
      <c r="M172" s="1117"/>
      <c r="N172" s="146"/>
      <c r="O172" s="146"/>
      <c r="P172" s="1117"/>
      <c r="Q172" s="146"/>
      <c r="R172" s="146"/>
      <c r="S172" s="1117"/>
      <c r="T172" s="146"/>
      <c r="U172" s="146"/>
      <c r="V172" s="1117"/>
      <c r="W172" s="146"/>
      <c r="X172" s="1117">
        <f>SUM(G172:V174)</f>
        <v>0</v>
      </c>
      <c r="Y172" s="24"/>
      <c r="Z172" s="2"/>
      <c r="AA172" s="2"/>
      <c r="AB172" s="14"/>
    </row>
    <row r="173" spans="1:28" ht="15.75">
      <c r="A173" s="1118" t="s">
        <v>312</v>
      </c>
      <c r="B173" s="1118"/>
      <c r="C173" s="19"/>
      <c r="D173" s="19"/>
      <c r="E173" s="146"/>
      <c r="F173" s="146"/>
      <c r="G173" s="1117"/>
      <c r="H173" s="146"/>
      <c r="I173" s="146"/>
      <c r="J173" s="1117"/>
      <c r="K173" s="146"/>
      <c r="L173" s="146"/>
      <c r="M173" s="1117"/>
      <c r="N173" s="146"/>
      <c r="O173" s="146"/>
      <c r="P173" s="1117"/>
      <c r="Q173" s="146"/>
      <c r="R173" s="146"/>
      <c r="S173" s="1117"/>
      <c r="T173" s="146"/>
      <c r="U173" s="146"/>
      <c r="V173" s="1117"/>
      <c r="W173" s="146"/>
      <c r="X173" s="1117"/>
      <c r="Y173" s="24"/>
      <c r="Z173" s="2"/>
      <c r="AA173" s="2"/>
      <c r="AB173" s="14"/>
    </row>
    <row r="174" spans="1:28" ht="15.75">
      <c r="A174" s="1118" t="s">
        <v>315</v>
      </c>
      <c r="B174" s="1118"/>
      <c r="C174" s="19"/>
      <c r="D174" s="19"/>
      <c r="E174" s="146"/>
      <c r="F174" s="146"/>
      <c r="G174" s="1117"/>
      <c r="H174" s="146"/>
      <c r="I174" s="146"/>
      <c r="J174" s="1117"/>
      <c r="K174" s="146"/>
      <c r="L174" s="146"/>
      <c r="M174" s="1117"/>
      <c r="N174" s="146"/>
      <c r="O174" s="146"/>
      <c r="P174" s="1117"/>
      <c r="Q174" s="146"/>
      <c r="R174" s="146"/>
      <c r="S174" s="1117"/>
      <c r="T174" s="146"/>
      <c r="U174" s="146"/>
      <c r="V174" s="1117"/>
      <c r="W174" s="146"/>
      <c r="X174" s="1117"/>
      <c r="Y174" s="24"/>
      <c r="Z174" s="2"/>
      <c r="AA174" s="2"/>
      <c r="AB174" s="14"/>
    </row>
    <row r="175" spans="1:28" ht="15.75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ht="18" customHeight="1"/>
    <row r="178" spans="1:28" ht="45.75" customHeight="1">
      <c r="A178" s="1132" t="s">
        <v>357</v>
      </c>
      <c r="B178" s="1133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482"/>
      <c r="Z178" s="444"/>
      <c r="AA178" s="447"/>
      <c r="AB178" s="444"/>
    </row>
    <row r="179" spans="1:28" ht="23.25">
      <c r="A179" s="1123" t="s">
        <v>271</v>
      </c>
      <c r="B179" s="1124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460"/>
      <c r="Z179" s="444"/>
      <c r="AA179" s="447"/>
      <c r="AB179" s="444"/>
    </row>
    <row r="180" spans="1:28" ht="15.75">
      <c r="A180" s="1131" t="s">
        <v>272</v>
      </c>
      <c r="B180" s="1124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462"/>
      <c r="Z180" s="250"/>
      <c r="AA180" s="447"/>
      <c r="AB180" s="250"/>
    </row>
    <row r="181" spans="1:28" ht="15.75">
      <c r="A181" s="1130" t="s">
        <v>287</v>
      </c>
      <c r="B181" s="1124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466"/>
      <c r="Z181" s="250"/>
      <c r="AA181" s="447"/>
      <c r="AB181" s="250"/>
    </row>
    <row r="182" spans="1:28" ht="22.5" customHeight="1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454"/>
      <c r="Z182" s="455"/>
      <c r="AA182" s="456"/>
      <c r="AB182" s="457"/>
    </row>
    <row r="183" spans="1:28" ht="23.25">
      <c r="A183" s="1123" t="s">
        <v>290</v>
      </c>
      <c r="B183" s="1124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460"/>
      <c r="Z183" s="250"/>
      <c r="AA183" s="447"/>
      <c r="AB183" s="250"/>
    </row>
    <row r="184" spans="1:28" ht="15.75">
      <c r="A184" s="1131" t="s">
        <v>291</v>
      </c>
      <c r="B184" s="1124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462"/>
      <c r="Z184" s="250"/>
      <c r="AA184" s="447"/>
      <c r="AB184" s="250"/>
    </row>
    <row r="185" spans="1:28" ht="15.75">
      <c r="A185" s="1129" t="s">
        <v>292</v>
      </c>
      <c r="B185" s="1124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68"/>
      <c r="Z185" s="250"/>
      <c r="AA185" s="447"/>
      <c r="AB185" s="250"/>
    </row>
    <row r="186" spans="1:28" ht="15.75">
      <c r="A186" s="1129" t="s">
        <v>299</v>
      </c>
      <c r="B186" s="1124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>
      <c r="A187" s="1130" t="s">
        <v>302</v>
      </c>
      <c r="B187" s="1124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466"/>
      <c r="Z187" s="444"/>
      <c r="AA187" s="447"/>
      <c r="AB187" s="444"/>
    </row>
    <row r="188" spans="1:28" ht="18">
      <c r="A188" s="1121" t="s">
        <v>364</v>
      </c>
      <c r="B188" s="1122"/>
      <c r="C188" s="473"/>
      <c r="D188" s="474"/>
      <c r="E188" s="475"/>
      <c r="F188" s="475"/>
      <c r="G188" s="467">
        <v>0</v>
      </c>
      <c r="H188" s="475"/>
      <c r="I188" s="475"/>
      <c r="J188" s="467">
        <v>0</v>
      </c>
      <c r="K188" s="475"/>
      <c r="L188" s="475"/>
      <c r="M188" s="467">
        <v>0</v>
      </c>
      <c r="N188" s="475"/>
      <c r="O188" s="475"/>
      <c r="P188" s="467">
        <v>0</v>
      </c>
      <c r="Q188" s="475"/>
      <c r="R188" s="475"/>
      <c r="S188" s="467">
        <v>3</v>
      </c>
      <c r="T188" s="475"/>
      <c r="U188" s="475"/>
      <c r="V188" s="467">
        <v>2</v>
      </c>
      <c r="W188" s="475"/>
      <c r="X188" s="467">
        <f>SUM(F188:W188)</f>
        <v>5</v>
      </c>
      <c r="Y188" s="468"/>
      <c r="Z188" s="458"/>
      <c r="AA188" s="447"/>
      <c r="AB188" s="458"/>
    </row>
    <row r="189" spans="1:28" ht="18">
      <c r="A189" s="1121" t="s">
        <v>362</v>
      </c>
      <c r="B189" s="1122"/>
      <c r="C189" s="473"/>
      <c r="D189" s="474"/>
      <c r="E189" s="475"/>
      <c r="F189" s="475"/>
      <c r="G189" s="467"/>
      <c r="H189" s="475"/>
      <c r="I189" s="475"/>
      <c r="J189" s="467"/>
      <c r="K189" s="475"/>
      <c r="L189" s="475"/>
      <c r="M189" s="467"/>
      <c r="N189" s="475"/>
      <c r="O189" s="475"/>
      <c r="P189" s="467"/>
      <c r="Q189" s="475"/>
      <c r="R189" s="475"/>
      <c r="S189" s="467">
        <v>1</v>
      </c>
      <c r="T189" s="475"/>
      <c r="U189" s="475"/>
      <c r="V189" s="467">
        <v>1</v>
      </c>
      <c r="W189" s="475"/>
      <c r="X189" s="467">
        <f>SUM(G189:W189)</f>
        <v>2</v>
      </c>
      <c r="Y189" s="468"/>
      <c r="Z189" s="458"/>
      <c r="AA189" s="447"/>
      <c r="AB189" s="458"/>
    </row>
    <row r="190" spans="1:28" ht="18">
      <c r="A190" s="471"/>
      <c r="B190" s="472"/>
      <c r="C190" s="473"/>
      <c r="D190" s="474"/>
      <c r="E190" s="475"/>
      <c r="F190" s="475"/>
      <c r="G190" s="467"/>
      <c r="H190" s="475"/>
      <c r="I190" s="475"/>
      <c r="J190" s="467"/>
      <c r="K190" s="475"/>
      <c r="L190" s="475"/>
      <c r="M190" s="467"/>
      <c r="N190" s="475"/>
      <c r="O190" s="475"/>
      <c r="P190" s="467"/>
      <c r="Q190" s="475"/>
      <c r="R190" s="475"/>
      <c r="S190" s="467"/>
      <c r="T190" s="475"/>
      <c r="U190" s="475"/>
      <c r="V190" s="467"/>
      <c r="W190" s="475"/>
      <c r="X190" s="467"/>
      <c r="Y190" s="487"/>
      <c r="Z190" s="458"/>
      <c r="AA190" s="447"/>
      <c r="AB190" s="458"/>
    </row>
    <row r="191" spans="1:28" ht="23.25">
      <c r="A191" s="1123" t="s">
        <v>303</v>
      </c>
      <c r="B191" s="1124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483"/>
      <c r="Z191" s="444"/>
      <c r="AA191" s="447"/>
      <c r="AB191" s="444"/>
    </row>
    <row r="192" spans="1:28" ht="12.75">
      <c r="A192" s="1125" t="s">
        <v>42</v>
      </c>
      <c r="B192" s="1126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484"/>
      <c r="Z192" s="479"/>
      <c r="AA192" s="2"/>
      <c r="AB192" s="480"/>
    </row>
    <row r="193" spans="1:28" s="478" customFormat="1" ht="18">
      <c r="A193" s="1127" t="s">
        <v>304</v>
      </c>
      <c r="B193" s="1128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>
      <c r="A194" s="1118" t="s">
        <v>306</v>
      </c>
      <c r="B194" s="1118"/>
      <c r="C194" s="19"/>
      <c r="D194" s="19"/>
      <c r="E194" s="146"/>
      <c r="F194" s="146"/>
      <c r="G194" s="1117"/>
      <c r="H194" s="146"/>
      <c r="I194" s="146"/>
      <c r="J194" s="1117"/>
      <c r="K194" s="146"/>
      <c r="L194" s="146"/>
      <c r="M194" s="1117"/>
      <c r="N194" s="146"/>
      <c r="O194" s="146"/>
      <c r="P194" s="1117"/>
      <c r="Q194" s="146"/>
      <c r="R194" s="146"/>
      <c r="S194" s="1117"/>
      <c r="T194" s="146"/>
      <c r="U194" s="146"/>
      <c r="V194" s="1117"/>
      <c r="W194" s="146"/>
      <c r="X194" s="1117">
        <f>SUM(G194:V196)</f>
        <v>0</v>
      </c>
      <c r="Y194" s="24"/>
      <c r="Z194" s="2"/>
      <c r="AA194" s="2"/>
      <c r="AB194" s="14"/>
    </row>
    <row r="195" spans="1:28" ht="15.75">
      <c r="A195" s="1118" t="s">
        <v>312</v>
      </c>
      <c r="B195" s="1118"/>
      <c r="C195" s="19"/>
      <c r="D195" s="19"/>
      <c r="E195" s="146"/>
      <c r="F195" s="146"/>
      <c r="G195" s="1117"/>
      <c r="H195" s="146"/>
      <c r="I195" s="146"/>
      <c r="J195" s="1117"/>
      <c r="K195" s="146"/>
      <c r="L195" s="146"/>
      <c r="M195" s="1117"/>
      <c r="N195" s="146"/>
      <c r="O195" s="146"/>
      <c r="P195" s="1117"/>
      <c r="Q195" s="146"/>
      <c r="R195" s="146"/>
      <c r="S195" s="1117"/>
      <c r="T195" s="146"/>
      <c r="U195" s="146"/>
      <c r="V195" s="1117"/>
      <c r="W195" s="146"/>
      <c r="X195" s="1117"/>
      <c r="Y195" s="24"/>
      <c r="Z195" s="2"/>
      <c r="AA195" s="2"/>
      <c r="AB195" s="14"/>
    </row>
    <row r="196" spans="1:28" ht="15.75">
      <c r="A196" s="1118" t="s">
        <v>315</v>
      </c>
      <c r="B196" s="1118"/>
      <c r="C196" s="19"/>
      <c r="D196" s="19"/>
      <c r="E196" s="146"/>
      <c r="F196" s="146"/>
      <c r="G196" s="1117"/>
      <c r="H196" s="146"/>
      <c r="I196" s="146"/>
      <c r="J196" s="1117"/>
      <c r="K196" s="146"/>
      <c r="L196" s="146"/>
      <c r="M196" s="1117"/>
      <c r="N196" s="146"/>
      <c r="O196" s="146"/>
      <c r="P196" s="1117"/>
      <c r="Q196" s="146"/>
      <c r="R196" s="146"/>
      <c r="S196" s="1117"/>
      <c r="T196" s="146"/>
      <c r="U196" s="146"/>
      <c r="V196" s="1117"/>
      <c r="W196" s="146"/>
      <c r="X196" s="1117"/>
      <c r="Y196" s="24"/>
      <c r="Z196" s="2"/>
      <c r="AA196" s="2"/>
      <c r="AB196" s="14"/>
    </row>
  </sheetData>
  <sheetProtection/>
  <mergeCells count="101">
    <mergeCell ref="A62:B62"/>
    <mergeCell ref="A60:B60"/>
    <mergeCell ref="A25:B25"/>
    <mergeCell ref="A6:B6"/>
    <mergeCell ref="A46:B46"/>
    <mergeCell ref="A47:B47"/>
    <mergeCell ref="A53:B53"/>
    <mergeCell ref="A61:B61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162:B162"/>
    <mergeCell ref="AA2:AA4"/>
    <mergeCell ref="A152:B152"/>
    <mergeCell ref="A153:B153"/>
    <mergeCell ref="A120:B120"/>
    <mergeCell ref="Y152:Z153"/>
    <mergeCell ref="A5:B5"/>
    <mergeCell ref="E3:F3"/>
    <mergeCell ref="G3:G4"/>
    <mergeCell ref="H3:I3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X172:X174"/>
    <mergeCell ref="A169:B169"/>
    <mergeCell ref="P172:P174"/>
    <mergeCell ref="S172:S174"/>
    <mergeCell ref="A174:B174"/>
    <mergeCell ref="M172:M174"/>
    <mergeCell ref="G172:G174"/>
    <mergeCell ref="A164:B164"/>
    <mergeCell ref="A165:B165"/>
    <mergeCell ref="A181:B181"/>
    <mergeCell ref="V172:V174"/>
    <mergeCell ref="A179:B179"/>
    <mergeCell ref="A180:B180"/>
    <mergeCell ref="A161:B161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</mergeCells>
  <hyperlinks>
    <hyperlink ref="B125" r:id="rId1" display="Vállalatgazdaságtan gyakorlat"/>
    <hyperlink ref="B126" r:id="rId2" display="Környezetpolitika"/>
    <hyperlink ref="B127" r:id="rId3" display="Üzleti gazdaságtan"/>
    <hyperlink ref="B128" r:id="rId4" display="Gazdasági folyamatok térbeli elemzése"/>
    <hyperlink ref="B129" r:id="rId5" display="Az információs tér gazdasági szerkezete"/>
    <hyperlink ref="B130" r:id="rId6" display="Kisvállalkozások indítása és működtetése"/>
    <hyperlink ref="B131" r:id="rId7" display="Agrárgazdaságtan"/>
    <hyperlink ref="B132" r:id="rId8" display="A piaci és kormányzati kudarcok gazdaságpolitikája"/>
    <hyperlink ref="B133" r:id="rId9" display="Bevezetés a tömegkommunikáció elméletébe"/>
    <hyperlink ref="B134" r:id="rId10" display="A regionális gazdaságtan alapjai"/>
    <hyperlink ref="B135" r:id="rId11" display="Települési gazdaságtan"/>
    <hyperlink ref="B136" r:id="rId12" display="Önkormányzati menedzsment"/>
    <hyperlink ref="B137" r:id="rId13" display="E-Régió"/>
    <hyperlink ref="B138" r:id="rId14" display="E-kereskedelem és kereskedelemkutatás"/>
    <hyperlink ref="B111" r:id="rId15" display="Cases on International Business Strategy"/>
    <hyperlink ref="B112" r:id="rId16" display="Managing the Enterprise"/>
    <hyperlink ref="B113" r:id="rId17" display="Cases on Business Economics"/>
    <hyperlink ref="B116" r:id="rId18" display="Alkalmazott informatika - Üzleti modellek"/>
    <hyperlink ref="B117" r:id="rId19" display="Adatbáziskezelés a gyakorlatban"/>
    <hyperlink ref="B118" r:id="rId20" display="Internet"/>
    <hyperlink ref="B119" r:id="rId21" display="Vállalati gazdálkodás támogatása SAP rendszerrel "/>
    <hyperlink ref="B147" r:id="rId22" display="Szakszeminárium"/>
    <hyperlink ref="B115" r:id="rId23" display="Üzleti informatika                       "/>
    <hyperlink ref="B123" r:id="rId24" display="Matematika gyakorlat II."/>
    <hyperlink ref="B122" r:id="rId25" display="Matematika gyakorlat I."/>
    <hyperlink ref="B140" r:id="rId26" display="Költségelszámolás"/>
    <hyperlink ref="B103" r:id="rId27" display="Führung und Organization"/>
    <hyperlink ref="B141" r:id="rId28" display="LUDUS vállalati pénzügyi tervezési és döntési játé"/>
    <hyperlink ref="B142" r:id="rId29" display="Bevezetés az EU-s és a magyar versenyjogba"/>
    <hyperlink ref="B143" r:id="rId30" display="Piacszabályozás-Fogyasztóvédelem "/>
  </hyperlinks>
  <printOptions/>
  <pageMargins left="0.17" right="0.17" top="0.3" bottom="0.6" header="0.17" footer="0.5"/>
  <pageSetup fitToHeight="0" fitToWidth="1" horizontalDpi="600" verticalDpi="600" orientation="landscape" scale="52" r:id="rId31"/>
  <rowBreaks count="2" manualBreakCount="2">
    <brk id="59" max="255" man="1"/>
    <brk id="1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226.57421875" style="456" bestFit="1" customWidth="1"/>
    <col min="2" max="16384" width="9.140625" style="456" customWidth="1"/>
  </cols>
  <sheetData>
    <row r="1" s="913" customFormat="1" ht="12.75">
      <c r="A1" s="912" t="s">
        <v>380</v>
      </c>
    </row>
    <row r="2" s="913" customFormat="1" ht="12.75">
      <c r="A2" s="912" t="s">
        <v>381</v>
      </c>
    </row>
    <row r="3" s="2" customFormat="1" ht="12.75">
      <c r="A3" s="667" t="s">
        <v>382</v>
      </c>
    </row>
    <row r="4" s="2" customFormat="1" ht="12.75">
      <c r="A4" s="668" t="s">
        <v>383</v>
      </c>
    </row>
    <row r="5" s="2" customFormat="1" ht="12.75">
      <c r="A5" s="668" t="s">
        <v>384</v>
      </c>
    </row>
    <row r="6" s="2" customFormat="1" ht="4.5" customHeight="1">
      <c r="A6" s="668"/>
    </row>
    <row r="7" s="2" customFormat="1" ht="12.75" customHeight="1">
      <c r="A7" s="759" t="s">
        <v>426</v>
      </c>
    </row>
    <row r="8" s="2" customFormat="1" ht="12.75">
      <c r="A8" s="618" t="s">
        <v>385</v>
      </c>
    </row>
    <row r="9" s="2" customFormat="1" ht="12.75">
      <c r="A9" s="618" t="s">
        <v>386</v>
      </c>
    </row>
    <row r="10" s="2" customFormat="1" ht="12.75">
      <c r="A10" s="618" t="s">
        <v>387</v>
      </c>
    </row>
    <row r="11" s="2" customFormat="1" ht="12.75">
      <c r="A11" s="618" t="s">
        <v>475</v>
      </c>
    </row>
    <row r="12" s="2" customFormat="1" ht="12.75">
      <c r="A12" s="618" t="s">
        <v>388</v>
      </c>
    </row>
    <row r="13" s="2" customFormat="1" ht="12.75">
      <c r="A13" s="618" t="s">
        <v>534</v>
      </c>
    </row>
    <row r="14" s="2" customFormat="1" ht="4.5" customHeight="1">
      <c r="A14" s="617"/>
    </row>
    <row r="15" s="2" customFormat="1" ht="12.75" customHeight="1">
      <c r="A15" s="759" t="s">
        <v>427</v>
      </c>
    </row>
    <row r="16" s="2" customFormat="1" ht="12.75" customHeight="1">
      <c r="A16" s="668"/>
    </row>
    <row r="17" s="2" customFormat="1" ht="14.25">
      <c r="A17" s="759" t="s">
        <v>428</v>
      </c>
    </row>
    <row r="18" s="2" customFormat="1" ht="12.75" customHeight="1">
      <c r="A18" s="668"/>
    </row>
    <row r="19" s="2" customFormat="1" ht="12.75" customHeight="1">
      <c r="A19" s="759" t="s">
        <v>429</v>
      </c>
    </row>
    <row r="20" s="2" customFormat="1" ht="12.75" customHeight="1">
      <c r="A20" s="668"/>
    </row>
    <row r="21" s="2" customFormat="1" ht="12.75" customHeight="1">
      <c r="A21" s="760" t="s">
        <v>430</v>
      </c>
    </row>
    <row r="22" s="2" customFormat="1" ht="12.75" customHeight="1">
      <c r="A22" s="760"/>
    </row>
    <row r="23" s="2" customFormat="1" ht="12.75" customHeight="1">
      <c r="A23" s="975" t="s">
        <v>494</v>
      </c>
    </row>
    <row r="24" s="2" customFormat="1" ht="12.75" customHeight="1">
      <c r="A24" s="617"/>
    </row>
    <row r="25" s="2" customFormat="1" ht="12.75" customHeight="1">
      <c r="A25" s="668" t="s">
        <v>389</v>
      </c>
    </row>
    <row r="26" s="2" customFormat="1" ht="12.75">
      <c r="A26" s="618" t="s">
        <v>390</v>
      </c>
    </row>
    <row r="27" s="2" customFormat="1" ht="12.75">
      <c r="A27" s="618"/>
    </row>
    <row r="28" s="904" customFormat="1" ht="14.25" customHeight="1">
      <c r="A28" s="912" t="s">
        <v>391</v>
      </c>
    </row>
    <row r="29" s="2" customFormat="1" ht="12.75">
      <c r="A29" s="618" t="s">
        <v>392</v>
      </c>
    </row>
    <row r="30" s="14" customFormat="1" ht="25.5">
      <c r="A30" s="619" t="s">
        <v>431</v>
      </c>
    </row>
    <row r="31" s="2" customFormat="1" ht="12.75">
      <c r="A31" s="618" t="s">
        <v>393</v>
      </c>
    </row>
    <row r="32" s="2" customFormat="1" ht="12.75">
      <c r="A32" s="618" t="s">
        <v>394</v>
      </c>
    </row>
    <row r="33" s="2" customFormat="1" ht="12.75">
      <c r="A33" s="618" t="s">
        <v>395</v>
      </c>
    </row>
    <row r="34" s="904" customFormat="1" ht="14.25" customHeight="1">
      <c r="A34" s="912" t="s">
        <v>396</v>
      </c>
    </row>
    <row r="35" s="2" customFormat="1" ht="12.75">
      <c r="A35" s="618" t="s">
        <v>397</v>
      </c>
    </row>
    <row r="36" s="904" customFormat="1" ht="14.25" customHeight="1">
      <c r="A36" s="912" t="s">
        <v>398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B196"/>
  <sheetViews>
    <sheetView zoomScale="75" zoomScaleNormal="75" zoomScalePageLayoutView="0" workbookViewId="0" topLeftCell="A1">
      <selection activeCell="A1" sqref="A1:AA1"/>
    </sheetView>
  </sheetViews>
  <sheetFormatPr defaultColWidth="9.140625" defaultRowHeight="12.75"/>
  <cols>
    <col min="1" max="1" width="16.00390625" style="0" customWidth="1"/>
    <col min="2" max="2" width="39.00390625" style="0" bestFit="1" customWidth="1"/>
    <col min="3" max="4" width="9.00390625" style="0" customWidth="1"/>
    <col min="5" max="5" width="3.421875" style="0" bestFit="1" customWidth="1"/>
    <col min="6" max="6" width="3.00390625" style="0" bestFit="1" customWidth="1"/>
    <col min="7" max="7" width="7.8515625" style="360" customWidth="1"/>
    <col min="8" max="9" width="3.421875" style="0" bestFit="1" customWidth="1"/>
    <col min="10" max="10" width="7.8515625" style="360" customWidth="1"/>
    <col min="11" max="12" width="3.421875" style="0" bestFit="1" customWidth="1"/>
    <col min="13" max="13" width="7.8515625" style="360" customWidth="1"/>
    <col min="14" max="15" width="3.421875" style="0" bestFit="1" customWidth="1"/>
    <col min="16" max="16" width="7.8515625" style="360" customWidth="1"/>
    <col min="17" max="18" width="5.28125" style="0" bestFit="1" customWidth="1"/>
    <col min="19" max="19" width="7.8515625" style="360" customWidth="1"/>
    <col min="20" max="20" width="5.28125" style="0" bestFit="1" customWidth="1"/>
    <col min="21" max="21" width="3.00390625" style="0" customWidth="1"/>
    <col min="22" max="22" width="7.8515625" style="360" customWidth="1"/>
    <col min="23" max="23" width="5.421875" style="0" bestFit="1" customWidth="1"/>
    <col min="24" max="24" width="10.00390625" style="360" customWidth="1"/>
    <col min="25" max="25" width="20.00390625" style="28" customWidth="1"/>
    <col min="26" max="26" width="39.421875" style="28" customWidth="1"/>
    <col min="27" max="27" width="53.8515625" style="0" hidden="1" customWidth="1"/>
    <col min="28" max="28" width="22.140625" style="600" customWidth="1"/>
  </cols>
  <sheetData>
    <row r="1" spans="1:28" ht="24" thickBot="1">
      <c r="A1" s="1056" t="s">
        <v>399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  <c r="N1" s="1057"/>
      <c r="O1" s="1057"/>
      <c r="P1" s="1057"/>
      <c r="Q1" s="1057"/>
      <c r="R1" s="1057"/>
      <c r="S1" s="1057"/>
      <c r="T1" s="1057"/>
      <c r="U1" s="1057"/>
      <c r="V1" s="1057"/>
      <c r="W1" s="1057"/>
      <c r="X1" s="1057"/>
      <c r="Y1" s="1057"/>
      <c r="Z1" s="1057"/>
      <c r="AA1" s="1074"/>
      <c r="AB1" s="15"/>
    </row>
    <row r="2" spans="1:28" ht="12.75">
      <c r="A2" s="1058" t="s">
        <v>67</v>
      </c>
      <c r="B2" s="1061" t="s">
        <v>0</v>
      </c>
      <c r="C2" s="1064" t="s">
        <v>1</v>
      </c>
      <c r="D2" s="1065" t="s">
        <v>31</v>
      </c>
      <c r="E2" s="1160" t="s">
        <v>266</v>
      </c>
      <c r="F2" s="1161"/>
      <c r="G2" s="1161"/>
      <c r="H2" s="1161"/>
      <c r="I2" s="1161"/>
      <c r="J2" s="1162"/>
      <c r="K2" s="1160" t="s">
        <v>267</v>
      </c>
      <c r="L2" s="1161"/>
      <c r="M2" s="1161"/>
      <c r="N2" s="1161"/>
      <c r="O2" s="1161"/>
      <c r="P2" s="1162"/>
      <c r="Q2" s="1160" t="s">
        <v>268</v>
      </c>
      <c r="R2" s="1161"/>
      <c r="S2" s="1161"/>
      <c r="T2" s="1161"/>
      <c r="U2" s="1161"/>
      <c r="V2" s="1162"/>
      <c r="W2" s="32" t="s">
        <v>269</v>
      </c>
      <c r="X2" s="1027" t="s">
        <v>270</v>
      </c>
      <c r="Y2" s="1049" t="s">
        <v>3</v>
      </c>
      <c r="Z2" s="1085" t="s">
        <v>32</v>
      </c>
      <c r="AA2" s="1136"/>
      <c r="AB2" s="1085" t="s">
        <v>350</v>
      </c>
    </row>
    <row r="3" spans="1:28" ht="12.75">
      <c r="A3" s="1158"/>
      <c r="B3" s="1086"/>
      <c r="C3" s="1158"/>
      <c r="D3" s="1086"/>
      <c r="E3" s="1022">
        <v>1</v>
      </c>
      <c r="F3" s="1021"/>
      <c r="G3" s="1025" t="s">
        <v>2</v>
      </c>
      <c r="H3" s="1020">
        <v>2</v>
      </c>
      <c r="I3" s="1021"/>
      <c r="J3" s="1023" t="s">
        <v>2</v>
      </c>
      <c r="K3" s="1022">
        <v>3</v>
      </c>
      <c r="L3" s="1021"/>
      <c r="M3" s="1025" t="s">
        <v>2</v>
      </c>
      <c r="N3" s="1020">
        <v>4</v>
      </c>
      <c r="O3" s="1021"/>
      <c r="P3" s="1023" t="s">
        <v>2</v>
      </c>
      <c r="Q3" s="1022">
        <v>5</v>
      </c>
      <c r="R3" s="1021"/>
      <c r="S3" s="1025" t="s">
        <v>2</v>
      </c>
      <c r="T3" s="1020">
        <v>6</v>
      </c>
      <c r="U3" s="1021"/>
      <c r="V3" s="1023" t="s">
        <v>2</v>
      </c>
      <c r="W3" s="33">
        <v>7</v>
      </c>
      <c r="X3" s="1028"/>
      <c r="Y3" s="1050"/>
      <c r="Z3" s="1086"/>
      <c r="AA3" s="1137"/>
      <c r="AB3" s="1153"/>
    </row>
    <row r="4" spans="1:28" ht="31.5" thickBot="1">
      <c r="A4" s="1159"/>
      <c r="B4" s="1087"/>
      <c r="C4" s="1159"/>
      <c r="D4" s="1087"/>
      <c r="E4" s="34" t="s">
        <v>4</v>
      </c>
      <c r="F4" s="35" t="s">
        <v>66</v>
      </c>
      <c r="G4" s="1026"/>
      <c r="H4" s="36" t="s">
        <v>4</v>
      </c>
      <c r="I4" s="37" t="s">
        <v>66</v>
      </c>
      <c r="J4" s="1024"/>
      <c r="K4" s="38" t="s">
        <v>4</v>
      </c>
      <c r="L4" s="37" t="s">
        <v>66</v>
      </c>
      <c r="M4" s="1026"/>
      <c r="N4" s="36" t="s">
        <v>4</v>
      </c>
      <c r="O4" s="37" t="s">
        <v>66</v>
      </c>
      <c r="P4" s="1024"/>
      <c r="Q4" s="38" t="s">
        <v>4</v>
      </c>
      <c r="R4" s="37" t="s">
        <v>66</v>
      </c>
      <c r="S4" s="1026"/>
      <c r="T4" s="36" t="s">
        <v>4</v>
      </c>
      <c r="U4" s="37" t="s">
        <v>66</v>
      </c>
      <c r="V4" s="1024"/>
      <c r="W4" s="39" t="s">
        <v>2</v>
      </c>
      <c r="X4" s="1029"/>
      <c r="Y4" s="1051"/>
      <c r="Z4" s="1087"/>
      <c r="AA4" s="1138"/>
      <c r="AB4" s="1154"/>
    </row>
    <row r="5" spans="1:28" ht="24" thickBot="1">
      <c r="A5" s="1073" t="s">
        <v>271</v>
      </c>
      <c r="B5" s="1074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21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120</v>
      </c>
      <c r="Y5" s="578"/>
      <c r="Z5" s="45"/>
      <c r="AA5" s="394"/>
      <c r="AB5" s="45"/>
    </row>
    <row r="6" spans="1:28" ht="16.5" thickBot="1">
      <c r="A6" s="1081" t="s">
        <v>348</v>
      </c>
      <c r="B6" s="1082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79"/>
      <c r="Z6" s="377"/>
      <c r="AA6" s="395"/>
      <c r="AB6" s="377"/>
    </row>
    <row r="7" spans="1:28" ht="16.5" thickBot="1">
      <c r="A7" s="1157" t="s">
        <v>272</v>
      </c>
      <c r="B7" s="1074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580"/>
      <c r="Z7" s="52"/>
      <c r="AA7" s="396"/>
      <c r="AB7" s="52"/>
    </row>
    <row r="8" spans="1:28" ht="12.75">
      <c r="A8" s="53" t="s">
        <v>273</v>
      </c>
      <c r="B8" s="631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581" t="s">
        <v>274</v>
      </c>
      <c r="Z8" s="63" t="s">
        <v>82</v>
      </c>
      <c r="AA8" s="397"/>
      <c r="AB8" s="63"/>
    </row>
    <row r="9" spans="1:28" ht="12.75">
      <c r="A9" s="64" t="s">
        <v>138</v>
      </c>
      <c r="B9" s="632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19" t="s">
        <v>97</v>
      </c>
      <c r="Z9" s="68" t="s">
        <v>78</v>
      </c>
      <c r="AA9" s="347"/>
      <c r="AB9" s="68"/>
    </row>
    <row r="10" spans="1:28" ht="12.75">
      <c r="A10" s="64" t="s">
        <v>195</v>
      </c>
      <c r="B10" s="632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19" t="s">
        <v>97</v>
      </c>
      <c r="Z10" s="68" t="s">
        <v>78</v>
      </c>
      <c r="AA10" s="347"/>
      <c r="AB10" s="68"/>
    </row>
    <row r="11" spans="1:28" ht="12.75">
      <c r="A11" s="64" t="s">
        <v>99</v>
      </c>
      <c r="B11" s="632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19" t="s">
        <v>11</v>
      </c>
      <c r="Z11" s="68" t="s">
        <v>76</v>
      </c>
      <c r="AA11" s="347"/>
      <c r="AB11" s="68"/>
    </row>
    <row r="12" spans="1:28" ht="12.75">
      <c r="A12" s="64" t="s">
        <v>104</v>
      </c>
      <c r="B12" s="633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19" t="s">
        <v>23</v>
      </c>
      <c r="Z12" s="68" t="s">
        <v>81</v>
      </c>
      <c r="AA12" s="347"/>
      <c r="AB12" s="68"/>
    </row>
    <row r="13" spans="1:28" ht="25.5">
      <c r="A13" s="64" t="s">
        <v>166</v>
      </c>
      <c r="B13" s="633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19" t="s">
        <v>40</v>
      </c>
      <c r="Z13" s="68" t="s">
        <v>279</v>
      </c>
      <c r="AA13" s="347"/>
      <c r="AB13" s="68"/>
    </row>
    <row r="14" spans="1:28" ht="12.75">
      <c r="A14" s="64" t="s">
        <v>280</v>
      </c>
      <c r="B14" s="634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19" t="s">
        <v>274</v>
      </c>
      <c r="Z14" s="68" t="s">
        <v>82</v>
      </c>
      <c r="AA14" s="347"/>
      <c r="AB14" s="68"/>
    </row>
    <row r="15" spans="1:28" ht="12.75">
      <c r="A15" s="64" t="s">
        <v>175</v>
      </c>
      <c r="B15" s="632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19" t="s">
        <v>126</v>
      </c>
      <c r="Z15" s="68" t="s">
        <v>69</v>
      </c>
      <c r="AA15" s="347"/>
      <c r="AB15" s="68"/>
    </row>
    <row r="16" spans="1:28" ht="12.75">
      <c r="A16" s="74" t="s">
        <v>105</v>
      </c>
      <c r="B16" s="632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19" t="s">
        <v>24</v>
      </c>
      <c r="Z16" s="68" t="s">
        <v>74</v>
      </c>
      <c r="AA16" s="347"/>
      <c r="AB16" s="68"/>
    </row>
    <row r="17" spans="1:28" ht="25.5">
      <c r="A17" s="74" t="s">
        <v>167</v>
      </c>
      <c r="B17" s="632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19" t="s">
        <v>45</v>
      </c>
      <c r="Z17" s="68" t="s">
        <v>226</v>
      </c>
      <c r="AA17" s="347"/>
      <c r="AB17" s="68"/>
    </row>
    <row r="18" spans="1:28" ht="12.75">
      <c r="A18" s="64" t="s">
        <v>194</v>
      </c>
      <c r="B18" s="632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19" t="s">
        <v>26</v>
      </c>
      <c r="Z18" s="68" t="s">
        <v>41</v>
      </c>
      <c r="AA18" s="347"/>
      <c r="AB18" s="68"/>
    </row>
    <row r="19" spans="1:28" ht="12.75">
      <c r="A19" s="64" t="s">
        <v>103</v>
      </c>
      <c r="B19" s="632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19" t="s">
        <v>13</v>
      </c>
      <c r="Z19" s="68" t="s">
        <v>73</v>
      </c>
      <c r="AA19" s="347"/>
      <c r="AB19" s="68"/>
    </row>
    <row r="20" spans="1:28" ht="12.75">
      <c r="A20" s="64" t="s">
        <v>282</v>
      </c>
      <c r="B20" s="632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19" t="s">
        <v>258</v>
      </c>
      <c r="Z20" s="68" t="s">
        <v>258</v>
      </c>
      <c r="AA20" s="347"/>
      <c r="AB20" s="68"/>
    </row>
    <row r="21" spans="1:28" ht="12.75">
      <c r="A21" s="64" t="s">
        <v>283</v>
      </c>
      <c r="B21" s="632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19" t="s">
        <v>9</v>
      </c>
      <c r="Z21" s="68" t="s">
        <v>68</v>
      </c>
      <c r="AA21" s="347"/>
      <c r="AB21" s="68"/>
    </row>
    <row r="22" spans="1:28" ht="12.75">
      <c r="A22" s="64" t="s">
        <v>115</v>
      </c>
      <c r="B22" s="632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19" t="s">
        <v>25</v>
      </c>
      <c r="Z22" s="68" t="s">
        <v>71</v>
      </c>
      <c r="AA22" s="347"/>
      <c r="AB22" s="68"/>
    </row>
    <row r="23" spans="1:28" ht="12.75">
      <c r="A23" s="64" t="s">
        <v>284</v>
      </c>
      <c r="B23" s="632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19" t="s">
        <v>10</v>
      </c>
      <c r="Z23" s="68" t="s">
        <v>68</v>
      </c>
      <c r="AA23" s="347"/>
      <c r="AB23" s="68"/>
    </row>
    <row r="24" spans="1:28" ht="13.5" thickBot="1">
      <c r="A24" s="64" t="s">
        <v>116</v>
      </c>
      <c r="B24" s="632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0" t="s">
        <v>27</v>
      </c>
      <c r="Z24" s="80" t="s">
        <v>286</v>
      </c>
      <c r="AA24" s="80"/>
      <c r="AB24" s="80"/>
    </row>
    <row r="25" spans="1:28" ht="16.5" thickBot="1">
      <c r="A25" s="1081" t="s">
        <v>348</v>
      </c>
      <c r="B25" s="1082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579"/>
      <c r="Z25" s="377"/>
      <c r="AA25" s="395"/>
      <c r="AB25" s="377"/>
    </row>
    <row r="26" spans="1:28" ht="16.5" thickBot="1">
      <c r="A26" s="1155" t="s">
        <v>287</v>
      </c>
      <c r="B26" s="1156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12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59</v>
      </c>
      <c r="Y26" s="582"/>
      <c r="Z26" s="312"/>
      <c r="AA26" s="398"/>
      <c r="AB26" s="312"/>
    </row>
    <row r="27" spans="1:28" ht="12.75">
      <c r="A27" s="314" t="s">
        <v>288</v>
      </c>
      <c r="B27" s="635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ht="12.75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ht="12.75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ht="12.75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ht="12.75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ht="12.75">
      <c r="A32" s="636" t="s">
        <v>343</v>
      </c>
      <c r="B32" s="325" t="s">
        <v>400</v>
      </c>
      <c r="C32" s="207" t="s">
        <v>5</v>
      </c>
      <c r="D32" s="210" t="s">
        <v>6</v>
      </c>
      <c r="E32" s="21"/>
      <c r="F32" s="19"/>
      <c r="G32" s="72"/>
      <c r="H32" s="19"/>
      <c r="I32" s="19"/>
      <c r="J32" s="73"/>
      <c r="K32" s="202">
        <v>2</v>
      </c>
      <c r="L32" s="203">
        <v>0</v>
      </c>
      <c r="M32" s="204">
        <v>3</v>
      </c>
      <c r="N32" s="19"/>
      <c r="O32" s="19"/>
      <c r="P32" s="73"/>
      <c r="Q32" s="21"/>
      <c r="R32" s="19"/>
      <c r="S32" s="72"/>
      <c r="T32" s="22"/>
      <c r="U32" s="19"/>
      <c r="V32" s="73"/>
      <c r="W32" s="329"/>
      <c r="X32" s="141"/>
      <c r="Y32" s="340" t="s">
        <v>401</v>
      </c>
      <c r="Z32" s="637" t="s">
        <v>41</v>
      </c>
      <c r="AA32" s="638"/>
      <c r="AB32" s="637"/>
    </row>
    <row r="33" spans="1:28" ht="25.5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ht="12.75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ht="12.75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ht="12.75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ht="12.75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ht="12.75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ht="12.75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364"/>
      <c r="X44" s="364"/>
      <c r="Y44" s="583"/>
      <c r="Z44" s="239"/>
      <c r="AA44" s="239"/>
      <c r="AB44" s="432"/>
    </row>
    <row r="45" spans="1:28" ht="24" thickBot="1">
      <c r="A45" s="1073" t="s">
        <v>290</v>
      </c>
      <c r="B45" s="1074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584"/>
      <c r="Z45" s="240"/>
      <c r="AA45" s="399"/>
      <c r="AB45" s="240"/>
    </row>
    <row r="46" spans="1:28" ht="16.5" thickBot="1">
      <c r="A46" s="1157" t="s">
        <v>291</v>
      </c>
      <c r="B46" s="1074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585"/>
      <c r="Z46" s="52"/>
      <c r="AA46" s="396"/>
      <c r="AB46" s="52"/>
    </row>
    <row r="47" spans="1:28" ht="16.5" thickBot="1">
      <c r="A47" s="1043" t="s">
        <v>292</v>
      </c>
      <c r="B47" s="1074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384"/>
      <c r="Z47" s="241"/>
      <c r="AA47" s="400"/>
      <c r="AB47" s="241"/>
    </row>
    <row r="48" spans="1:28" ht="25.5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ht="12.75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ht="12.75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ht="12.75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>
      <c r="A53" s="1043" t="s">
        <v>299</v>
      </c>
      <c r="B53" s="1074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ht="12.75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ht="12.75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ht="12.75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>
      <c r="A60" s="1081" t="s">
        <v>348</v>
      </c>
      <c r="B60" s="1082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579"/>
      <c r="Z60" s="377"/>
      <c r="AA60" s="395"/>
      <c r="AB60" s="377"/>
    </row>
    <row r="61" spans="1:28" ht="16.5" thickBot="1">
      <c r="A61" s="1165" t="s">
        <v>302</v>
      </c>
      <c r="B61" s="1074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11</v>
      </c>
      <c r="W61" s="133"/>
      <c r="X61" s="85">
        <f>SUM(G61:V61)</f>
        <v>24</v>
      </c>
      <c r="Y61" s="586"/>
      <c r="Z61" s="86"/>
      <c r="AA61" s="402"/>
      <c r="AB61" s="86"/>
    </row>
    <row r="62" spans="1:28" ht="30" customHeight="1" thickBot="1">
      <c r="A62" s="1171" t="s">
        <v>361</v>
      </c>
      <c r="B62" s="1164"/>
      <c r="C62" s="587"/>
      <c r="D62" s="588"/>
      <c r="E62" s="308"/>
      <c r="F62" s="309"/>
      <c r="G62" s="309">
        <f>SUM(G63:G69)</f>
        <v>0</v>
      </c>
      <c r="H62" s="309"/>
      <c r="I62" s="309"/>
      <c r="J62" s="521">
        <f>SUM(J64:J69)</f>
        <v>0</v>
      </c>
      <c r="K62" s="308"/>
      <c r="L62" s="309"/>
      <c r="M62" s="309">
        <f>SUM(M63:M69)</f>
        <v>0</v>
      </c>
      <c r="N62" s="309"/>
      <c r="O62" s="309"/>
      <c r="P62" s="521">
        <f>SUM(P65:P69)</f>
        <v>0</v>
      </c>
      <c r="Q62" s="308"/>
      <c r="R62" s="309"/>
      <c r="S62" s="309">
        <f>S71+S63</f>
        <v>13</v>
      </c>
      <c r="T62" s="309"/>
      <c r="U62" s="309"/>
      <c r="V62" s="309">
        <f>+V63</f>
        <v>11</v>
      </c>
      <c r="W62" s="639"/>
      <c r="X62" s="517">
        <f>SUM(F62:W62)</f>
        <v>24</v>
      </c>
      <c r="Y62" s="589"/>
      <c r="Z62" s="380" t="s">
        <v>337</v>
      </c>
      <c r="AA62" s="403"/>
      <c r="AB62" s="380"/>
    </row>
    <row r="63" spans="1:28" ht="12.75" customHeight="1">
      <c r="A63" s="1168" t="s">
        <v>379</v>
      </c>
      <c r="B63" s="1169"/>
      <c r="C63" s="1170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11</v>
      </c>
      <c r="W63" s="387"/>
      <c r="X63" s="378">
        <f>SUM(F63:W63)</f>
        <v>21</v>
      </c>
      <c r="Y63" s="338"/>
      <c r="Z63" s="68"/>
      <c r="AA63" s="347"/>
      <c r="AB63" s="68"/>
    </row>
    <row r="64" spans="1:28" ht="12.75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ht="12.75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ht="12.75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ht="12.75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ht="12.75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2</v>
      </c>
      <c r="U69" s="533">
        <v>2</v>
      </c>
      <c r="V69" s="532">
        <v>5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>
      <c r="A70" s="537" t="s">
        <v>370</v>
      </c>
      <c r="B70" s="640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641" t="s">
        <v>71</v>
      </c>
      <c r="AA70" s="486"/>
      <c r="AB70" s="564"/>
    </row>
    <row r="71" spans="1:28" ht="15.75">
      <c r="A71" s="1151" t="s">
        <v>373</v>
      </c>
      <c r="B71" s="1152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590"/>
      <c r="Z71" s="264"/>
      <c r="AA71" s="404"/>
      <c r="AB71" s="264"/>
    </row>
    <row r="72" spans="1:28" ht="25.5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21" t="s">
        <v>30</v>
      </c>
      <c r="Z72" s="192" t="s">
        <v>75</v>
      </c>
      <c r="AA72" s="192"/>
      <c r="AB72" s="431" t="s">
        <v>355</v>
      </c>
    </row>
    <row r="73" spans="1:28" ht="38.25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21" t="s">
        <v>25</v>
      </c>
      <c r="Z73" s="192" t="s">
        <v>71</v>
      </c>
      <c r="AA73" s="192"/>
      <c r="AB73" s="430" t="s">
        <v>354</v>
      </c>
    </row>
    <row r="74" spans="1:28" ht="25.5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21" t="s">
        <v>60</v>
      </c>
      <c r="Z74" s="192" t="s">
        <v>71</v>
      </c>
      <c r="AA74" s="192"/>
      <c r="AB74" s="431" t="s">
        <v>355</v>
      </c>
    </row>
    <row r="75" spans="1:28" ht="12.75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2</v>
      </c>
      <c r="U75" s="533">
        <v>2</v>
      </c>
      <c r="V75" s="532">
        <v>5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ht="12.75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642" t="s">
        <v>128</v>
      </c>
      <c r="Z76" s="194" t="s">
        <v>72</v>
      </c>
      <c r="AA76" s="194"/>
      <c r="AB76" s="194"/>
    </row>
    <row r="77" spans="1:28" ht="12.75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643" t="s">
        <v>62</v>
      </c>
      <c r="Z77" s="209" t="s">
        <v>75</v>
      </c>
      <c r="AA77" s="209"/>
      <c r="AB77" s="429" t="s">
        <v>342</v>
      </c>
    </row>
    <row r="78" spans="1:28" ht="12.75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21" t="s">
        <v>51</v>
      </c>
      <c r="Z78" s="192" t="s">
        <v>75</v>
      </c>
      <c r="AA78" s="192"/>
      <c r="AB78" s="430" t="s">
        <v>342</v>
      </c>
    </row>
    <row r="79" spans="1:28" ht="12.75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642" t="s">
        <v>38</v>
      </c>
      <c r="Z79" s="194" t="s">
        <v>72</v>
      </c>
      <c r="AA79" s="192"/>
      <c r="AB79" s="527"/>
    </row>
    <row r="80" spans="1:28" ht="13.5" thickBot="1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>
      <c r="A82" s="1167" t="s">
        <v>360</v>
      </c>
      <c r="B82" s="1135"/>
      <c r="C82" s="591"/>
      <c r="D82" s="592"/>
      <c r="E82" s="308"/>
      <c r="F82" s="309"/>
      <c r="G82" s="309">
        <v>0</v>
      </c>
      <c r="H82" s="309"/>
      <c r="I82" s="309"/>
      <c r="J82" s="515">
        <f>SUM(J87:J90)</f>
        <v>0</v>
      </c>
      <c r="K82" s="308"/>
      <c r="L82" s="309"/>
      <c r="M82" s="515">
        <f>SUM(M87:M90)</f>
        <v>0</v>
      </c>
      <c r="N82" s="309"/>
      <c r="O82" s="309"/>
      <c r="P82" s="515">
        <f>SUM(P87:P90)</f>
        <v>0</v>
      </c>
      <c r="Q82" s="308"/>
      <c r="R82" s="309"/>
      <c r="S82" s="515">
        <f>+S83+S92</f>
        <v>12</v>
      </c>
      <c r="T82" s="515"/>
      <c r="U82" s="309"/>
      <c r="V82" s="515">
        <f>+V83</f>
        <v>12</v>
      </c>
      <c r="W82" s="593"/>
      <c r="X82" s="517">
        <f>SUM(F82:W82)</f>
        <v>24</v>
      </c>
      <c r="Y82" s="589"/>
      <c r="Z82" s="380" t="s">
        <v>338</v>
      </c>
      <c r="AA82" s="403"/>
      <c r="AB82" s="380"/>
    </row>
    <row r="83" spans="1:28" ht="12.75" customHeight="1">
      <c r="A83" s="1168" t="s">
        <v>367</v>
      </c>
      <c r="B83" s="1169"/>
      <c r="C83" s="1170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ht="12.75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ht="12.75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ht="12.75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>
      <c r="A91" s="537" t="s">
        <v>370</v>
      </c>
      <c r="B91" s="640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641" t="s">
        <v>71</v>
      </c>
      <c r="AA91" s="531"/>
      <c r="AB91" s="530"/>
    </row>
    <row r="92" spans="1:28" ht="15.75">
      <c r="A92" s="1151" t="s">
        <v>368</v>
      </c>
      <c r="B92" s="1152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590"/>
      <c r="Z92" s="264"/>
      <c r="AA92" s="404"/>
      <c r="AB92" s="264"/>
    </row>
    <row r="93" spans="1:28" ht="12.75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642" t="s">
        <v>202</v>
      </c>
      <c r="Z93" s="194" t="s">
        <v>73</v>
      </c>
      <c r="AA93" s="194"/>
      <c r="AB93" s="194"/>
    </row>
    <row r="94" spans="1:28" ht="12.75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21" t="s">
        <v>44</v>
      </c>
      <c r="Z94" s="192" t="s">
        <v>73</v>
      </c>
      <c r="AA94" s="192"/>
      <c r="AB94" s="192"/>
    </row>
    <row r="95" spans="1:28" ht="12.75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642" t="s">
        <v>181</v>
      </c>
      <c r="Z95" s="194" t="s">
        <v>72</v>
      </c>
      <c r="AA95" s="194"/>
      <c r="AB95" s="194"/>
    </row>
    <row r="96" spans="1:28" ht="12.75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21" t="s">
        <v>58</v>
      </c>
      <c r="Z96" s="192" t="s">
        <v>72</v>
      </c>
      <c r="AA96" s="192"/>
      <c r="AB96" s="192"/>
    </row>
    <row r="97" spans="1:28" ht="12.75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21" t="s">
        <v>182</v>
      </c>
      <c r="Z97" s="192" t="s">
        <v>72</v>
      </c>
      <c r="AA97" s="192"/>
      <c r="AB97" s="192"/>
    </row>
    <row r="98" spans="1:28" s="558" customFormat="1" ht="12.75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>
      <c r="A99" s="1047" t="s">
        <v>303</v>
      </c>
      <c r="B99" s="1048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578"/>
      <c r="Z99" s="45"/>
      <c r="AA99" s="394"/>
      <c r="AB99" s="45"/>
    </row>
    <row r="100" spans="1:28" ht="13.5" thickBot="1">
      <c r="A100" s="1119" t="s">
        <v>42</v>
      </c>
      <c r="B100" s="1120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0"/>
      <c r="Z100" s="594"/>
      <c r="AA100" s="244"/>
      <c r="AB100" s="644"/>
    </row>
    <row r="101" spans="1:28" ht="16.5" thickBot="1">
      <c r="A101" s="1043" t="s">
        <v>359</v>
      </c>
      <c r="B101" s="1074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595" t="s">
        <v>305</v>
      </c>
      <c r="Z101" s="111"/>
      <c r="AA101" s="400"/>
      <c r="AB101" s="111"/>
    </row>
    <row r="102" spans="1:28" ht="15.75">
      <c r="A102" s="1139" t="s">
        <v>306</v>
      </c>
      <c r="B102" s="1140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ht="12.75">
      <c r="A103" s="18" t="s">
        <v>147</v>
      </c>
      <c r="B103" s="645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ht="12.75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ht="12.75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ht="12.75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ht="12.75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ht="12.75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ht="12.75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>
      <c r="A110" s="1139" t="s">
        <v>312</v>
      </c>
      <c r="B110" s="1140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ht="12.75">
      <c r="A111" s="10" t="s">
        <v>164</v>
      </c>
      <c r="B111" s="646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ht="12.75">
      <c r="A112" s="10" t="s">
        <v>168</v>
      </c>
      <c r="B112" s="646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ht="12.75">
      <c r="A113" s="10" t="s">
        <v>148</v>
      </c>
      <c r="B113" s="647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ht="12.75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ht="12.75">
      <c r="A115" s="10" t="s">
        <v>106</v>
      </c>
      <c r="B115" s="646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ht="12.75">
      <c r="A116" s="10" t="s">
        <v>149</v>
      </c>
      <c r="B116" s="647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ht="12.75">
      <c r="A117" s="10" t="s">
        <v>150</v>
      </c>
      <c r="B117" s="647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ht="12.75">
      <c r="A118" s="10" t="s">
        <v>151</v>
      </c>
      <c r="B118" s="647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>
      <c r="A119" s="3" t="s">
        <v>249</v>
      </c>
      <c r="B119" s="646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>
      <c r="A120" s="1139" t="s">
        <v>315</v>
      </c>
      <c r="B120" s="1140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ht="12.75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ht="12.75">
      <c r="A122" s="10" t="s">
        <v>317</v>
      </c>
      <c r="B122" s="648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ht="12.75">
      <c r="A123" s="18" t="s">
        <v>319</v>
      </c>
      <c r="B123" s="648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ht="12.75">
      <c r="A124" s="10" t="s">
        <v>108</v>
      </c>
      <c r="B124" s="646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ht="12.75">
      <c r="A125" s="10" t="s">
        <v>114</v>
      </c>
      <c r="B125" s="646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ht="12.75">
      <c r="A126" s="10" t="s">
        <v>113</v>
      </c>
      <c r="B126" s="646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ht="12.75">
      <c r="A127" s="10" t="s">
        <v>172</v>
      </c>
      <c r="B127" s="646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ht="12.75">
      <c r="A128" s="10" t="s">
        <v>253</v>
      </c>
      <c r="B128" s="646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ht="12.75">
      <c r="A129" s="10" t="s">
        <v>254</v>
      </c>
      <c r="B129" s="646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ht="12.75">
      <c r="A130" s="10" t="s">
        <v>122</v>
      </c>
      <c r="B130" s="647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ht="12.75">
      <c r="A131" s="10" t="s">
        <v>177</v>
      </c>
      <c r="B131" s="647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>
      <c r="A132" s="10" t="s">
        <v>123</v>
      </c>
      <c r="B132" s="647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>
      <c r="A133" s="10" t="s">
        <v>325</v>
      </c>
      <c r="B133" s="648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ht="12.75">
      <c r="A134" s="10" t="s">
        <v>125</v>
      </c>
      <c r="B134" s="647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ht="12.75">
      <c r="A135" s="3" t="s">
        <v>250</v>
      </c>
      <c r="B135" s="646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ht="12.75">
      <c r="A136" s="8" t="s">
        <v>251</v>
      </c>
      <c r="B136" s="646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ht="12.75">
      <c r="A137" s="8" t="s">
        <v>252</v>
      </c>
      <c r="B137" s="646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ht="12.75">
      <c r="A138" s="10" t="s">
        <v>329</v>
      </c>
      <c r="B138" s="648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ht="12.75">
      <c r="A139" s="155" t="s">
        <v>282</v>
      </c>
      <c r="B139" s="649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>
      <c r="A145" s="1073" t="s">
        <v>335</v>
      </c>
      <c r="B145" s="1074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584"/>
      <c r="Z145" s="240"/>
      <c r="AA145" s="399"/>
      <c r="AB145" s="240"/>
    </row>
    <row r="146" spans="1:28" ht="12.75">
      <c r="A146" s="18" t="s">
        <v>137</v>
      </c>
      <c r="B146" s="645" t="s">
        <v>185</v>
      </c>
      <c r="C146" s="21" t="s">
        <v>33</v>
      </c>
      <c r="D146" s="30" t="s">
        <v>162</v>
      </c>
      <c r="E146" s="21">
        <v>0</v>
      </c>
      <c r="F146" s="19">
        <v>2</v>
      </c>
      <c r="G146" s="140">
        <v>0</v>
      </c>
      <c r="H146" s="21">
        <v>0</v>
      </c>
      <c r="I146" s="19">
        <v>2</v>
      </c>
      <c r="J146" s="140">
        <v>0</v>
      </c>
      <c r="K146" s="21"/>
      <c r="L146" s="19"/>
      <c r="M146" s="140"/>
      <c r="N146" s="21"/>
      <c r="O146" s="19"/>
      <c r="P146" s="140"/>
      <c r="Q146" s="21"/>
      <c r="R146" s="19"/>
      <c r="S146" s="73"/>
      <c r="T146" s="21"/>
      <c r="U146" s="19"/>
      <c r="V146" s="73"/>
      <c r="W146" s="122"/>
      <c r="X146" s="141"/>
      <c r="Y146" s="338" t="s">
        <v>190</v>
      </c>
      <c r="Z146" s="68" t="s">
        <v>173</v>
      </c>
      <c r="AA146" s="347"/>
      <c r="AB146" s="68"/>
    </row>
    <row r="147" spans="1:28" ht="13.5" thickBot="1">
      <c r="A147" s="596" t="s">
        <v>258</v>
      </c>
      <c r="B147" s="650" t="s">
        <v>46</v>
      </c>
      <c r="C147" s="76" t="s">
        <v>33</v>
      </c>
      <c r="D147" s="597" t="s">
        <v>162</v>
      </c>
      <c r="E147" s="76"/>
      <c r="F147" s="77"/>
      <c r="G147" s="163"/>
      <c r="H147" s="76"/>
      <c r="I147" s="77"/>
      <c r="J147" s="163"/>
      <c r="K147" s="76"/>
      <c r="L147" s="77"/>
      <c r="M147" s="163"/>
      <c r="N147" s="76"/>
      <c r="O147" s="77"/>
      <c r="P147" s="163"/>
      <c r="Q147" s="76"/>
      <c r="R147" s="77"/>
      <c r="S147" s="79"/>
      <c r="T147" s="76">
        <v>0</v>
      </c>
      <c r="U147" s="77">
        <v>2</v>
      </c>
      <c r="V147" s="79">
        <v>0</v>
      </c>
      <c r="W147" s="542"/>
      <c r="X147" s="165"/>
      <c r="Y147" s="598" t="s">
        <v>258</v>
      </c>
      <c r="Z147" s="599" t="s">
        <v>258</v>
      </c>
      <c r="AA147" s="401"/>
      <c r="AB147" s="599"/>
    </row>
    <row r="148" spans="1:28" ht="13.5" thickBot="1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>
      <c r="A149" s="1073" t="s">
        <v>259</v>
      </c>
      <c r="B149" s="1075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584"/>
      <c r="Z149" s="101"/>
      <c r="AA149" s="399"/>
      <c r="AB149" s="101"/>
    </row>
    <row r="151" ht="13.5" thickBot="1"/>
    <row r="152" spans="1:28" ht="24" thickBot="1">
      <c r="A152" s="1073" t="s">
        <v>65</v>
      </c>
      <c r="B152" s="1075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30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29</v>
      </c>
      <c r="W152" s="98"/>
      <c r="X152" s="98">
        <f>SUM(G152:W152)</f>
        <v>180</v>
      </c>
      <c r="Y152" s="1069" t="s">
        <v>356</v>
      </c>
      <c r="Z152" s="1070"/>
      <c r="AA152" s="399"/>
      <c r="AB152" s="101"/>
    </row>
    <row r="153" spans="1:28" ht="24" thickBot="1">
      <c r="A153" s="1073" t="s">
        <v>77</v>
      </c>
      <c r="B153" s="1075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30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180</v>
      </c>
      <c r="Y153" s="1071"/>
      <c r="Z153" s="1072"/>
      <c r="AA153" s="399"/>
      <c r="AB153" s="101"/>
    </row>
    <row r="156" spans="1:28" ht="45.75" customHeight="1">
      <c r="A156" s="1132" t="s">
        <v>358</v>
      </c>
      <c r="B156" s="1133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601"/>
      <c r="Z156" s="444"/>
      <c r="AA156" s="447"/>
      <c r="AB156" s="444"/>
    </row>
    <row r="157" spans="1:28" ht="23.25">
      <c r="A157" s="1123" t="s">
        <v>271</v>
      </c>
      <c r="B157" s="1124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602"/>
      <c r="Z157" s="444"/>
      <c r="AA157" s="447"/>
      <c r="AB157" s="444"/>
    </row>
    <row r="158" spans="1:28" ht="15.75">
      <c r="A158" s="1131" t="s">
        <v>272</v>
      </c>
      <c r="B158" s="1124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603"/>
      <c r="Z158" s="250"/>
      <c r="AA158" s="447"/>
      <c r="AB158" s="250"/>
    </row>
    <row r="159" spans="1:28" ht="15.75">
      <c r="A159" s="1130" t="s">
        <v>287</v>
      </c>
      <c r="B159" s="1124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604"/>
      <c r="Z159" s="250"/>
      <c r="AA159" s="447"/>
      <c r="AB159" s="250"/>
    </row>
    <row r="160" spans="1:28" ht="22.5" customHeight="1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605"/>
      <c r="Z160" s="2"/>
      <c r="AA160" s="456"/>
      <c r="AB160" s="14"/>
    </row>
    <row r="161" spans="1:28" ht="23.25">
      <c r="A161" s="1123" t="s">
        <v>290</v>
      </c>
      <c r="B161" s="1124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602"/>
      <c r="Z161" s="250"/>
      <c r="AA161" s="447"/>
      <c r="AB161" s="250"/>
    </row>
    <row r="162" spans="1:28" ht="15.75">
      <c r="A162" s="1131" t="s">
        <v>291</v>
      </c>
      <c r="B162" s="1124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603"/>
      <c r="Z162" s="250"/>
      <c r="AA162" s="447"/>
      <c r="AB162" s="250"/>
    </row>
    <row r="163" spans="1:28" ht="15.75" customHeight="1">
      <c r="A163" s="1129" t="s">
        <v>292</v>
      </c>
      <c r="B163" s="1124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70"/>
      <c r="Z163" s="250"/>
      <c r="AA163" s="447"/>
      <c r="AB163" s="250"/>
    </row>
    <row r="164" spans="1:28" ht="15.75" customHeight="1">
      <c r="A164" s="1129" t="s">
        <v>299</v>
      </c>
      <c r="B164" s="1124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>
      <c r="A165" s="1130" t="s">
        <v>302</v>
      </c>
      <c r="B165" s="1124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604"/>
      <c r="Z165" s="444"/>
      <c r="AA165" s="447"/>
      <c r="AB165" s="444"/>
    </row>
    <row r="166" spans="1:28" ht="18">
      <c r="A166" s="1166" t="s">
        <v>363</v>
      </c>
      <c r="B166" s="1122"/>
      <c r="C166" s="607"/>
      <c r="D166" s="469"/>
      <c r="E166" s="467"/>
      <c r="F166" s="467"/>
      <c r="G166" s="467">
        <v>0</v>
      </c>
      <c r="H166" s="467"/>
      <c r="I166" s="467"/>
      <c r="J166" s="467">
        <v>0</v>
      </c>
      <c r="K166" s="467"/>
      <c r="L166" s="467"/>
      <c r="M166" s="467">
        <v>0</v>
      </c>
      <c r="N166" s="467"/>
      <c r="O166" s="467"/>
      <c r="P166" s="467">
        <v>0</v>
      </c>
      <c r="Q166" s="467"/>
      <c r="R166" s="467"/>
      <c r="S166" s="467">
        <v>3</v>
      </c>
      <c r="T166" s="467"/>
      <c r="U166" s="467"/>
      <c r="V166" s="467">
        <v>2</v>
      </c>
      <c r="W166" s="467"/>
      <c r="X166" s="467">
        <f>SUM(F166:W166)</f>
        <v>5</v>
      </c>
      <c r="Y166" s="470"/>
      <c r="Z166" s="458"/>
      <c r="AA166" s="447"/>
      <c r="AB166" s="458"/>
    </row>
    <row r="167" spans="1:28" ht="18">
      <c r="A167" s="1166" t="s">
        <v>362</v>
      </c>
      <c r="B167" s="1122"/>
      <c r="C167" s="607"/>
      <c r="D167" s="469"/>
      <c r="E167" s="467"/>
      <c r="F167" s="467"/>
      <c r="G167" s="467"/>
      <c r="H167" s="467"/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467">
        <v>1</v>
      </c>
      <c r="T167" s="467"/>
      <c r="U167" s="467"/>
      <c r="V167" s="467">
        <v>1</v>
      </c>
      <c r="W167" s="467"/>
      <c r="X167" s="467">
        <f>SUM(G167:W167)</f>
        <v>2</v>
      </c>
      <c r="Y167" s="470"/>
      <c r="Z167" s="458"/>
      <c r="AA167" s="447"/>
      <c r="AB167" s="458"/>
    </row>
    <row r="168" spans="1:28" ht="18">
      <c r="A168" s="608"/>
      <c r="B168" s="449"/>
      <c r="C168" s="609"/>
      <c r="D168" s="610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611"/>
      <c r="Z168" s="458"/>
      <c r="AA168" s="447"/>
      <c r="AB168" s="458"/>
    </row>
    <row r="169" spans="1:28" ht="23.25">
      <c r="A169" s="1123" t="s">
        <v>303</v>
      </c>
      <c r="B169" s="1124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612"/>
      <c r="Z169" s="444"/>
      <c r="AA169" s="447"/>
      <c r="AB169" s="444"/>
    </row>
    <row r="170" spans="1:28" ht="12.75">
      <c r="A170" s="1125" t="s">
        <v>42</v>
      </c>
      <c r="B170" s="1126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613"/>
      <c r="Z170" s="614"/>
      <c r="AA170" s="2"/>
      <c r="AB170" s="615"/>
    </row>
    <row r="171" spans="1:28" s="478" customFormat="1" ht="18">
      <c r="A171" s="1127" t="s">
        <v>304</v>
      </c>
      <c r="B171" s="1128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>
      <c r="A172" s="1118" t="s">
        <v>306</v>
      </c>
      <c r="B172" s="1118"/>
      <c r="C172" s="19"/>
      <c r="D172" s="19"/>
      <c r="E172" s="146"/>
      <c r="F172" s="146"/>
      <c r="G172" s="1117"/>
      <c r="H172" s="146"/>
      <c r="I172" s="146"/>
      <c r="J172" s="1117"/>
      <c r="K172" s="146"/>
      <c r="L172" s="146"/>
      <c r="M172" s="1117"/>
      <c r="N172" s="146"/>
      <c r="O172" s="146"/>
      <c r="P172" s="1117"/>
      <c r="Q172" s="146"/>
      <c r="R172" s="146"/>
      <c r="S172" s="1117"/>
      <c r="T172" s="146"/>
      <c r="U172" s="146"/>
      <c r="V172" s="1117"/>
      <c r="W172" s="146"/>
      <c r="X172" s="1117">
        <f>SUM(G172:V174)</f>
        <v>0</v>
      </c>
      <c r="Y172" s="24"/>
      <c r="Z172" s="2"/>
      <c r="AA172" s="2"/>
      <c r="AB172" s="14"/>
    </row>
    <row r="173" spans="1:28" ht="15.75">
      <c r="A173" s="1118" t="s">
        <v>312</v>
      </c>
      <c r="B173" s="1118"/>
      <c r="C173" s="19"/>
      <c r="D173" s="19"/>
      <c r="E173" s="146"/>
      <c r="F173" s="146"/>
      <c r="G173" s="1117"/>
      <c r="H173" s="146"/>
      <c r="I173" s="146"/>
      <c r="J173" s="1117"/>
      <c r="K173" s="146"/>
      <c r="L173" s="146"/>
      <c r="M173" s="1117"/>
      <c r="N173" s="146"/>
      <c r="O173" s="146"/>
      <c r="P173" s="1117"/>
      <c r="Q173" s="146"/>
      <c r="R173" s="146"/>
      <c r="S173" s="1117"/>
      <c r="T173" s="146"/>
      <c r="U173" s="146"/>
      <c r="V173" s="1117"/>
      <c r="W173" s="146"/>
      <c r="X173" s="1117"/>
      <c r="Y173" s="24"/>
      <c r="Z173" s="2"/>
      <c r="AA173" s="2"/>
      <c r="AB173" s="14"/>
    </row>
    <row r="174" spans="1:28" ht="15.75">
      <c r="A174" s="1118" t="s">
        <v>315</v>
      </c>
      <c r="B174" s="1118"/>
      <c r="C174" s="19"/>
      <c r="D174" s="19"/>
      <c r="E174" s="146"/>
      <c r="F174" s="146"/>
      <c r="G174" s="1117"/>
      <c r="H174" s="146"/>
      <c r="I174" s="146"/>
      <c r="J174" s="1117"/>
      <c r="K174" s="146"/>
      <c r="L174" s="146"/>
      <c r="M174" s="1117"/>
      <c r="N174" s="146"/>
      <c r="O174" s="146"/>
      <c r="P174" s="1117"/>
      <c r="Q174" s="146"/>
      <c r="R174" s="146"/>
      <c r="S174" s="1117"/>
      <c r="T174" s="146"/>
      <c r="U174" s="146"/>
      <c r="V174" s="1117"/>
      <c r="W174" s="146"/>
      <c r="X174" s="1117"/>
      <c r="Y174" s="24"/>
      <c r="Z174" s="2"/>
      <c r="AA174" s="2"/>
      <c r="AB174" s="14"/>
    </row>
    <row r="175" spans="1:28" ht="15.75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ht="18" customHeight="1"/>
    <row r="178" spans="1:28" ht="45.75" customHeight="1">
      <c r="A178" s="1132" t="s">
        <v>357</v>
      </c>
      <c r="B178" s="1133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601"/>
      <c r="Z178" s="444"/>
      <c r="AA178" s="447"/>
      <c r="AB178" s="444"/>
    </row>
    <row r="179" spans="1:28" ht="23.25">
      <c r="A179" s="1123" t="s">
        <v>271</v>
      </c>
      <c r="B179" s="1124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602"/>
      <c r="Z179" s="444"/>
      <c r="AA179" s="447"/>
      <c r="AB179" s="444"/>
    </row>
    <row r="180" spans="1:28" ht="15.75">
      <c r="A180" s="1131" t="s">
        <v>272</v>
      </c>
      <c r="B180" s="1124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603"/>
      <c r="Z180" s="250"/>
      <c r="AA180" s="447"/>
      <c r="AB180" s="250"/>
    </row>
    <row r="181" spans="1:28" ht="15.75">
      <c r="A181" s="1130" t="s">
        <v>287</v>
      </c>
      <c r="B181" s="1124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604"/>
      <c r="Z181" s="250"/>
      <c r="AA181" s="447"/>
      <c r="AB181" s="250"/>
    </row>
    <row r="182" spans="1:28" ht="22.5" customHeight="1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605"/>
      <c r="Z182" s="2"/>
      <c r="AA182" s="456"/>
      <c r="AB182" s="14"/>
    </row>
    <row r="183" spans="1:28" ht="23.25">
      <c r="A183" s="1123" t="s">
        <v>290</v>
      </c>
      <c r="B183" s="1124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602"/>
      <c r="Z183" s="250"/>
      <c r="AA183" s="447"/>
      <c r="AB183" s="250"/>
    </row>
    <row r="184" spans="1:28" ht="15.75">
      <c r="A184" s="1131" t="s">
        <v>291</v>
      </c>
      <c r="B184" s="1124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603"/>
      <c r="Z184" s="250"/>
      <c r="AA184" s="447"/>
      <c r="AB184" s="250"/>
    </row>
    <row r="185" spans="1:28" ht="15.75">
      <c r="A185" s="1129" t="s">
        <v>292</v>
      </c>
      <c r="B185" s="1124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70"/>
      <c r="Z185" s="250"/>
      <c r="AA185" s="447"/>
      <c r="AB185" s="250"/>
    </row>
    <row r="186" spans="1:28" ht="15.75">
      <c r="A186" s="1129" t="s">
        <v>299</v>
      </c>
      <c r="B186" s="1124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>
      <c r="A187" s="1130" t="s">
        <v>302</v>
      </c>
      <c r="B187" s="1124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604"/>
      <c r="Z187" s="444"/>
      <c r="AA187" s="447"/>
      <c r="AB187" s="444"/>
    </row>
    <row r="188" spans="1:28" ht="18">
      <c r="A188" s="1166" t="s">
        <v>364</v>
      </c>
      <c r="B188" s="1122"/>
      <c r="C188" s="607"/>
      <c r="D188" s="469"/>
      <c r="E188" s="467"/>
      <c r="F188" s="467"/>
      <c r="G188" s="467">
        <v>0</v>
      </c>
      <c r="H188" s="467"/>
      <c r="I188" s="467"/>
      <c r="J188" s="467">
        <v>0</v>
      </c>
      <c r="K188" s="467"/>
      <c r="L188" s="467"/>
      <c r="M188" s="467">
        <v>0</v>
      </c>
      <c r="N188" s="467"/>
      <c r="O188" s="467"/>
      <c r="P188" s="467">
        <v>0</v>
      </c>
      <c r="Q188" s="467"/>
      <c r="R188" s="467"/>
      <c r="S188" s="467">
        <v>3</v>
      </c>
      <c r="T188" s="467"/>
      <c r="U188" s="467"/>
      <c r="V188" s="467">
        <v>2</v>
      </c>
      <c r="W188" s="467"/>
      <c r="X188" s="467">
        <f>SUM(F188:W188)</f>
        <v>5</v>
      </c>
      <c r="Y188" s="470"/>
      <c r="Z188" s="458"/>
      <c r="AA188" s="447"/>
      <c r="AB188" s="458"/>
    </row>
    <row r="189" spans="1:28" ht="18">
      <c r="A189" s="1166" t="s">
        <v>362</v>
      </c>
      <c r="B189" s="1122"/>
      <c r="C189" s="607"/>
      <c r="D189" s="469"/>
      <c r="E189" s="467"/>
      <c r="F189" s="467"/>
      <c r="G189" s="467"/>
      <c r="H189" s="467"/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467">
        <v>1</v>
      </c>
      <c r="T189" s="467"/>
      <c r="U189" s="467"/>
      <c r="V189" s="467">
        <v>1</v>
      </c>
      <c r="W189" s="467"/>
      <c r="X189" s="467">
        <f>SUM(G189:W189)</f>
        <v>2</v>
      </c>
      <c r="Y189" s="470"/>
      <c r="Z189" s="458"/>
      <c r="AA189" s="447"/>
      <c r="AB189" s="458"/>
    </row>
    <row r="190" spans="1:28" ht="18">
      <c r="A190" s="606"/>
      <c r="B190" s="472"/>
      <c r="C190" s="607"/>
      <c r="D190" s="469"/>
      <c r="E190" s="467"/>
      <c r="F190" s="467"/>
      <c r="G190" s="467"/>
      <c r="H190" s="467"/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467"/>
      <c r="T190" s="467"/>
      <c r="U190" s="467"/>
      <c r="V190" s="467"/>
      <c r="W190" s="467"/>
      <c r="X190" s="467"/>
      <c r="Y190" s="616"/>
      <c r="Z190" s="458"/>
      <c r="AA190" s="447"/>
      <c r="AB190" s="458"/>
    </row>
    <row r="191" spans="1:28" ht="23.25">
      <c r="A191" s="1123" t="s">
        <v>303</v>
      </c>
      <c r="B191" s="1124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612"/>
      <c r="Z191" s="444"/>
      <c r="AA191" s="447"/>
      <c r="AB191" s="444"/>
    </row>
    <row r="192" spans="1:28" ht="12.75">
      <c r="A192" s="1125" t="s">
        <v>42</v>
      </c>
      <c r="B192" s="1126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613"/>
      <c r="Z192" s="614"/>
      <c r="AA192" s="2"/>
      <c r="AB192" s="615"/>
    </row>
    <row r="193" spans="1:28" s="478" customFormat="1" ht="18">
      <c r="A193" s="1127" t="s">
        <v>304</v>
      </c>
      <c r="B193" s="1128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>
      <c r="A194" s="1118" t="s">
        <v>306</v>
      </c>
      <c r="B194" s="1118"/>
      <c r="C194" s="19"/>
      <c r="D194" s="19"/>
      <c r="E194" s="146"/>
      <c r="F194" s="146"/>
      <c r="G194" s="1117"/>
      <c r="H194" s="146"/>
      <c r="I194" s="146"/>
      <c r="J194" s="1117"/>
      <c r="K194" s="146"/>
      <c r="L194" s="146"/>
      <c r="M194" s="1117"/>
      <c r="N194" s="146"/>
      <c r="O194" s="146"/>
      <c r="P194" s="1117"/>
      <c r="Q194" s="146"/>
      <c r="R194" s="146"/>
      <c r="S194" s="1117"/>
      <c r="T194" s="146"/>
      <c r="U194" s="146"/>
      <c r="V194" s="1117"/>
      <c r="W194" s="146"/>
      <c r="X194" s="1117">
        <f>SUM(G194:V196)</f>
        <v>0</v>
      </c>
      <c r="Y194" s="24"/>
      <c r="Z194" s="2"/>
      <c r="AA194" s="2"/>
      <c r="AB194" s="14"/>
    </row>
    <row r="195" spans="1:28" ht="15.75">
      <c r="A195" s="1118" t="s">
        <v>312</v>
      </c>
      <c r="B195" s="1118"/>
      <c r="C195" s="19"/>
      <c r="D195" s="19"/>
      <c r="E195" s="146"/>
      <c r="F195" s="146"/>
      <c r="G195" s="1117"/>
      <c r="H195" s="146"/>
      <c r="I195" s="146"/>
      <c r="J195" s="1117"/>
      <c r="K195" s="146"/>
      <c r="L195" s="146"/>
      <c r="M195" s="1117"/>
      <c r="N195" s="146"/>
      <c r="O195" s="146"/>
      <c r="P195" s="1117"/>
      <c r="Q195" s="146"/>
      <c r="R195" s="146"/>
      <c r="S195" s="1117"/>
      <c r="T195" s="146"/>
      <c r="U195" s="146"/>
      <c r="V195" s="1117"/>
      <c r="W195" s="146"/>
      <c r="X195" s="1117"/>
      <c r="Y195" s="24"/>
      <c r="Z195" s="2"/>
      <c r="AA195" s="2"/>
      <c r="AB195" s="14"/>
    </row>
    <row r="196" spans="1:28" ht="15.75">
      <c r="A196" s="1118" t="s">
        <v>315</v>
      </c>
      <c r="B196" s="1118"/>
      <c r="C196" s="19"/>
      <c r="D196" s="19"/>
      <c r="E196" s="146"/>
      <c r="F196" s="146"/>
      <c r="G196" s="1117"/>
      <c r="H196" s="146"/>
      <c r="I196" s="146"/>
      <c r="J196" s="1117"/>
      <c r="K196" s="146"/>
      <c r="L196" s="146"/>
      <c r="M196" s="1117"/>
      <c r="N196" s="146"/>
      <c r="O196" s="146"/>
      <c r="P196" s="1117"/>
      <c r="Q196" s="146"/>
      <c r="R196" s="146"/>
      <c r="S196" s="1117"/>
      <c r="T196" s="146"/>
      <c r="U196" s="146"/>
      <c r="V196" s="1117"/>
      <c r="W196" s="146"/>
      <c r="X196" s="1117"/>
      <c r="Y196" s="24"/>
      <c r="Z196" s="2"/>
      <c r="AA196" s="2"/>
      <c r="AB196" s="14"/>
    </row>
  </sheetData>
  <sheetProtection/>
  <mergeCells count="101">
    <mergeCell ref="A62:B62"/>
    <mergeCell ref="A60:B60"/>
    <mergeCell ref="A25:B25"/>
    <mergeCell ref="A6:B6"/>
    <mergeCell ref="A46:B46"/>
    <mergeCell ref="A47:B47"/>
    <mergeCell ref="A53:B53"/>
    <mergeCell ref="A61:B61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162:B162"/>
    <mergeCell ref="AA2:AA4"/>
    <mergeCell ref="A152:B152"/>
    <mergeCell ref="A153:B153"/>
    <mergeCell ref="A120:B120"/>
    <mergeCell ref="Y152:Z153"/>
    <mergeCell ref="A5:B5"/>
    <mergeCell ref="E3:F3"/>
    <mergeCell ref="G3:G4"/>
    <mergeCell ref="H3:I3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X172:X174"/>
    <mergeCell ref="A169:B169"/>
    <mergeCell ref="P172:P174"/>
    <mergeCell ref="S172:S174"/>
    <mergeCell ref="A174:B174"/>
    <mergeCell ref="M172:M174"/>
    <mergeCell ref="G172:G174"/>
    <mergeCell ref="A164:B164"/>
    <mergeCell ref="A165:B165"/>
    <mergeCell ref="A181:B181"/>
    <mergeCell ref="V172:V174"/>
    <mergeCell ref="A179:B179"/>
    <mergeCell ref="A180:B180"/>
    <mergeCell ref="A161:B161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</mergeCells>
  <hyperlinks>
    <hyperlink ref="B125" r:id="rId1" display="Vállalatgazdaságtan gyakorlat"/>
    <hyperlink ref="B126" r:id="rId2" display="Környezetpolitika"/>
    <hyperlink ref="B127" r:id="rId3" display="Üzleti gazdaságtan"/>
    <hyperlink ref="B128" r:id="rId4" display="Gazdasági folyamatok térbeli elemzése"/>
    <hyperlink ref="B129" r:id="rId5" display="Az információs tér gazdasági szerkezete"/>
    <hyperlink ref="B130" r:id="rId6" display="Kisvállalkozások indítása és működtetése"/>
    <hyperlink ref="B131" r:id="rId7" display="Agrárgazdaságtan"/>
    <hyperlink ref="B132" r:id="rId8" display="A piaci és kormányzati kudarcok gazdaságpolitikája"/>
    <hyperlink ref="B133" r:id="rId9" display="Bevezetés a tömegkommunikáció elméletébe"/>
    <hyperlink ref="B134" r:id="rId10" display="A regionális gazdaságtan alapjai"/>
    <hyperlink ref="B135" r:id="rId11" display="Települési gazdaságtan"/>
    <hyperlink ref="B136" r:id="rId12" display="Önkormányzati menedzsment"/>
    <hyperlink ref="B137" r:id="rId13" display="E-Régió"/>
    <hyperlink ref="B138" r:id="rId14" display="E-kereskedelem és kereskedelemkutatás"/>
    <hyperlink ref="B111" r:id="rId15" display="Cases on International Business Strategy"/>
    <hyperlink ref="B112" r:id="rId16" display="Managing the Enterprise"/>
    <hyperlink ref="B113" r:id="rId17" display="Cases on Business Economics"/>
    <hyperlink ref="B116" r:id="rId18" display="Alkalmazott informatika - Üzleti modellek"/>
    <hyperlink ref="B117" r:id="rId19" display="Adatbáziskezelés a gyakorlatban"/>
    <hyperlink ref="B118" r:id="rId20" display="Internet"/>
    <hyperlink ref="B119" r:id="rId21" display="Vállalati gazdálkodás támogatása SAP rendszerrel "/>
    <hyperlink ref="B147" r:id="rId22" display="Szakszeminárium"/>
    <hyperlink ref="B115" r:id="rId23" display="Üzleti informatika                       "/>
    <hyperlink ref="B123" r:id="rId24" display="Matematika gyakorlat II."/>
    <hyperlink ref="B122" r:id="rId25" display="Matematika gyakorlat I."/>
    <hyperlink ref="B140" r:id="rId26" display="Költségelszámolás"/>
    <hyperlink ref="B103" r:id="rId27" display="Führung und Organization"/>
    <hyperlink ref="B141" r:id="rId28" display="LUDUS vállalati pénzügyi tervezési és döntési játé"/>
    <hyperlink ref="B142" r:id="rId29" display="Bevezetés az EU-s és a magyar versenyjogba"/>
    <hyperlink ref="B143" r:id="rId30" display="Piacszabályozás-Fogyasztóvédelem "/>
  </hyperlink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50" r:id="rId31"/>
  <rowBreaks count="4" manualBreakCount="4">
    <brk id="44" max="255" man="1"/>
    <brk id="81" max="255" man="1"/>
    <brk id="119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Windows-felhasználó</cp:lastModifiedBy>
  <cp:lastPrinted>2012-07-10T14:39:54Z</cp:lastPrinted>
  <dcterms:created xsi:type="dcterms:W3CDTF">2006-03-16T06:37:00Z</dcterms:created>
  <dcterms:modified xsi:type="dcterms:W3CDTF">2016-09-01T14:38:58Z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