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tabRatio="789" activeTab="0"/>
  </bookViews>
  <sheets>
    <sheet name="PSZ operatív tanterv " sheetId="1" r:id="rId1"/>
    <sheet name="Új PSZ operatív tanterv" sheetId="2" state="hidden" r:id="rId2"/>
    <sheet name="Megjegyzések" sheetId="3" r:id="rId3"/>
    <sheet name="Eredeti" sheetId="4" state="hidden" r:id="rId4"/>
  </sheets>
  <definedNames>
    <definedName name="_xlnm.Print_Titles" localSheetId="3">'Eredeti'!$1:$4</definedName>
    <definedName name="_xlnm.Print_Titles" localSheetId="1">'Új PSZ operatív tanterv'!$1:$4</definedName>
    <definedName name="_xlnm.Print_Area" localSheetId="2">'Megjegyzések'!$A$1:$A$33</definedName>
    <definedName name="_xlnm.Print_Area" localSheetId="0">'PSZ operatív tanterv '!$A$1:$AA$112</definedName>
  </definedNames>
  <calcPr fullCalcOnLoad="1"/>
</workbook>
</file>

<file path=xl/sharedStrings.xml><?xml version="1.0" encoding="utf-8"?>
<sst xmlns="http://schemas.openxmlformats.org/spreadsheetml/2006/main" count="2289" uniqueCount="494">
  <si>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</si>
  <si>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</si>
  <si>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</si>
  <si>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</si>
  <si>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</si>
  <si>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</si>
  <si>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</si>
  <si>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</si>
  <si>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</si>
  <si>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</si>
  <si>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</si>
  <si>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</si>
  <si>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</si>
  <si>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</si>
  <si>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</si>
  <si>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</si>
  <si>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</si>
  <si>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</si>
  <si>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</si>
  <si>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</si>
  <si>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</si>
  <si>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</si>
  <si>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</si>
  <si>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</si>
  <si>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</si>
  <si>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</si>
  <si>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</si>
  <si>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</si>
  <si>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</si>
  <si>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</si>
  <si>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</si>
  <si>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</si>
  <si>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</si>
  <si>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</si>
  <si>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</si>
  <si>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</si>
  <si>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</si>
  <si>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</si>
  <si>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</si>
  <si>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</si>
  <si>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</si>
  <si>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</si>
  <si>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</si>
  <si>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</si>
  <si>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</si>
  <si>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</si>
  <si>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</si>
  <si>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</si>
  <si>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</si>
  <si>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</si>
  <si>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</si>
  <si>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</si>
  <si>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</si>
  <si>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</si>
  <si>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</si>
  <si>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</si>
  <si>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</si>
  <si>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</si>
  <si>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</si>
  <si>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</si>
  <si>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</si>
  <si>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</si>
  <si>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</si>
  <si>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</si>
  <si>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</si>
  <si>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</si>
  <si>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</si>
  <si>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</si>
  <si>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</si>
  <si>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</si>
  <si>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</si>
  <si>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</si>
  <si>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</si>
  <si>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</si>
  <si>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</si>
  <si>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</si>
  <si>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</si>
  <si>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</si>
  <si>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</si>
  <si>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</si>
  <si>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</si>
  <si>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</si>
  <si>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</si>
  <si>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</si>
  <si>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</si>
  <si>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</si>
  <si>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</si>
  <si>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</si>
  <si>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</si>
  <si>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</si>
  <si>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</si>
  <si>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</si>
  <si>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</si>
  <si>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</si>
  <si>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</si>
  <si>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</si>
  <si>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</si>
  <si>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</si>
  <si>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</si>
  <si>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</si>
  <si>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</si>
  <si>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</si>
  <si>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</si>
  <si>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</si>
  <si>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</si>
  <si>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</si>
  <si>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</si>
  <si>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</si>
  <si>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</si>
  <si>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</si>
  <si>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</si>
  <si>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</si>
  <si>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</si>
  <si>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</si>
  <si>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</si>
  <si>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</si>
  <si>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</si>
  <si>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</si>
  <si>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</si>
  <si>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</si>
  <si>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</si>
  <si>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</si>
  <si>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</si>
  <si>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</si>
  <si>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</si>
  <si>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</si>
  <si>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</si>
  <si>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</si>
  <si>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</si>
  <si>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</si>
  <si>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</si>
  <si>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</si>
  <si>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</si>
  <si>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</si>
  <si>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</si>
  <si>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</si>
  <si>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</si>
  <si>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</si>
  <si>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</si>
  <si>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</si>
  <si>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</si>
  <si>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</si>
  <si>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</si>
  <si>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</si>
  <si>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</si>
  <si>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</si>
  <si>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</si>
  <si>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</si>
  <si>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</si>
  <si>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</si>
  <si>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</si>
  <si>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</si>
  <si>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</si>
  <si>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</si>
  <si>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</si>
  <si>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</si>
  <si>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</si>
  <si>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</si>
  <si>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</si>
  <si>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</si>
  <si>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</si>
  <si>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</si>
  <si>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</si>
  <si>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</si>
  <si>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</si>
  <si>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</si>
  <si>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</si>
  <si>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</si>
  <si>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</si>
  <si>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</si>
  <si>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</si>
  <si>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</si>
  <si>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</si>
  <si>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</si>
  <si>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</si>
  <si>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</si>
  <si>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</si>
  <si>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</si>
  <si>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</si>
  <si>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</si>
  <si>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</si>
  <si>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</si>
  <si>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</si>
  <si>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</si>
  <si>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</si>
  <si>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</si>
  <si>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</si>
  <si>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</si>
  <si>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</si>
  <si>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</si>
  <si>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</si>
  <si>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</si>
  <si>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</si>
  <si>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</si>
  <si>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</si>
  <si>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</si>
  <si>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</si>
  <si>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</si>
  <si>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</si>
  <si>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</si>
  <si>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</si>
  <si>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</si>
  <si>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</si>
  <si>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</si>
  <si>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</si>
  <si>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</si>
  <si>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</si>
  <si>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</si>
  <si>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</si>
  <si>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</si>
  <si>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</si>
  <si>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</si>
  <si>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</si>
  <si>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</si>
  <si>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</si>
  <si>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</si>
  <si>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</si>
  <si>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</si>
  <si>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</si>
  <si>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</si>
  <si>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</si>
  <si>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</si>
  <si>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</si>
  <si>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</si>
  <si>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</si>
  <si>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</si>
  <si>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</si>
  <si>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</si>
  <si>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</si>
  <si>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</si>
  <si>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</si>
  <si>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</si>
  <si>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</si>
  <si>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</si>
  <si>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</si>
  <si>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</si>
  <si>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</si>
  <si>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</si>
  <si>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</si>
  <si>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</si>
  <si>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</si>
  <si>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</si>
  <si>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</si>
  <si>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</si>
  <si>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</si>
  <si>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</si>
  <si>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</si>
  <si>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</si>
  <si>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</si>
  <si>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</si>
  <si>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</si>
  <si>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</si>
  <si>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</si>
  <si>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</si>
  <si>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</si>
  <si>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</si>
  <si>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</si>
  <si>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</si>
  <si>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</si>
  <si>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</si>
  <si>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</si>
  <si>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</si>
  <si>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</si>
  <si>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</si>
  <si>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</si>
  <si>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</si>
  <si>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</si>
  <si>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</si>
  <si>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</si>
  <si>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</si>
  <si>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</si>
  <si>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</si>
  <si>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</si>
  <si>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</si>
  <si>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</si>
  <si>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</si>
  <si>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</si>
  <si>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</si>
  <si>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</si>
  <si>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</si>
  <si>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</si>
  <si>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</si>
  <si>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</si>
  <si>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</si>
  <si>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</si>
  <si>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</si>
  <si>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</si>
  <si>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</si>
  <si>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</si>
  <si>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</si>
  <si>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</si>
  <si>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</si>
  <si>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</si>
  <si>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</si>
  <si>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</si>
  <si>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</si>
  <si>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</si>
  <si>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</si>
  <si>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</si>
  <si>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</si>
  <si>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</si>
  <si>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</si>
  <si>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</si>
  <si>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</si>
  <si>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</si>
  <si>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</si>
  <si>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</si>
  <si>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</si>
  <si>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</si>
  <si>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</si>
  <si>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</si>
  <si>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</si>
  <si>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</si>
  <si>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</si>
  <si>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</si>
  <si>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</si>
  <si>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</si>
  <si>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</si>
  <si>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</si>
  <si>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</si>
  <si>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</si>
  <si>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</si>
  <si>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</si>
  <si>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</si>
  <si>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</si>
  <si>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</si>
  <si>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</si>
  <si>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</si>
  <si>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</si>
  <si>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</si>
  <si>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</si>
  <si>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</si>
  <si>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</si>
  <si>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</si>
  <si>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</si>
  <si>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</si>
  <si>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</si>
  <si>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</si>
  <si>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</si>
  <si>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</si>
  <si>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</si>
  <si>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</si>
  <si>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</si>
  <si>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</si>
  <si>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</si>
  <si>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</si>
  <si>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u val="single"/>
        <strike/>
        <sz val="10"/>
        <color indexed="10"/>
        <rFont val="Arial"/>
        <family val="2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</si>
  <si>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</si>
  <si>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</si>
  <si>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</si>
  <si>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</si>
  <si>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</rPr>
      <t>és Pénzügyi számvitel I.</t>
    </r>
  </si>
  <si>
    <r>
      <t>Számvitel alapjai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</si>
  <si>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</rPr>
      <t>Pénzügyi számvitel II.</t>
    </r>
  </si>
  <si>
    <r>
      <t xml:space="preserve">Pénzügyi számvitel II. és </t>
    </r>
    <r>
      <rPr>
        <sz val="10"/>
        <rFont val="arial"/>
        <family val="2"/>
      </rPr>
      <t>Pénzügyi-számviteli infiormatika I.</t>
    </r>
  </si>
  <si>
    <r>
      <t>Számvitel alapjai</t>
    </r>
    <r>
      <rPr>
        <sz val="10"/>
        <color indexed="10"/>
        <rFont val="arial"/>
        <family val="2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</si>
  <si>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</si>
  <si>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</si>
  <si>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</si>
  <si>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</si>
  <si>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</si>
  <si>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</si>
  <si>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</si>
  <si>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</si>
  <si>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</si>
  <si>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</si>
  <si>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</rPr>
      <t xml:space="preserve"> </t>
    </r>
    <r>
      <rPr>
        <b/>
        <sz val="9"/>
        <color indexed="57"/>
        <rFont val="Arial"/>
        <family val="2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</si>
  <si>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</si>
  <si>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</si>
  <si>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</si>
  <si>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</si>
  <si>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</si>
  <si>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</si>
  <si>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</si>
  <si>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</si>
  <si>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</si>
  <si>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</si>
  <si>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</si>
  <si>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</si>
  <si>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</si>
  <si>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</si>
  <si>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</si>
  <si>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</si>
  <si>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</si>
  <si>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</si>
  <si>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</si>
  <si>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</si>
  <si>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</si>
  <si>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</si>
  <si>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</si>
  <si>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</si>
  <si>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</si>
  <si>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</si>
  <si>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</si>
  <si>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</si>
  <si>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</si>
  <si>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</si>
  <si>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</si>
  <si>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</si>
  <si>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</si>
  <si>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</si>
  <si>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</si>
  <si>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Kötelezően választható tárgyak összesen (SZÁMVITEL SZAKIRÁNY ESETÉN)</t>
  </si>
  <si>
    <t>Kötelezően választható tárgyak összesen (PÉNZÜGY SZAKIRÁNY ESETÉN)</t>
  </si>
  <si>
    <t>Az Európai Uniós Belső Piac</t>
  </si>
  <si>
    <t>Dr. Józon Mónika</t>
  </si>
  <si>
    <t>Temesi József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</si>
  <si>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</si>
  <si>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</si>
  <si>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</si>
  <si>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</si>
  <si>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</si>
  <si>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</si>
  <si>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</si>
  <si>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</si>
  <si>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A pénzügyek gazdasági joga</t>
  </si>
  <si>
    <t>Információrendszerek</t>
  </si>
  <si>
    <t>Kurtán Sándor</t>
  </si>
  <si>
    <t>2JO11NAK07B</t>
  </si>
  <si>
    <t>7PE20NAK09B</t>
  </si>
  <si>
    <t>Magatartástud. és Kommunikációelm. Int.</t>
  </si>
  <si>
    <t>Mikroökonómia</t>
  </si>
  <si>
    <t>2PU51NBK01B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</si>
  <si>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</si>
  <si>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</si>
  <si>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</si>
  <si>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</si>
  <si>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</si>
  <si>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</si>
  <si>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</si>
  <si>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</si>
  <si>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</si>
  <si>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</si>
  <si>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</si>
  <si>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</si>
  <si>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</si>
  <si>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</si>
  <si>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</si>
  <si>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Vezetői számvitel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</si>
  <si>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</si>
  <si>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Bankismeretek</t>
  </si>
  <si>
    <t>Sugár András</t>
  </si>
  <si>
    <t>Naffa Helena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</si>
  <si>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</si>
  <si>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</si>
  <si>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</si>
  <si>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</si>
  <si>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</si>
  <si>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</si>
  <si>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</si>
  <si>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</si>
  <si>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</si>
  <si>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2SA53NCK04B
+
2PU51NBK02B</t>
  </si>
  <si>
    <t>Vezetői számvitel
+
Pénzügyi számvitel II.</t>
  </si>
  <si>
    <t>Szakirányválasztáskor a számvitel szakirányra kerülés feltételéül a következõ négy tárgy teljesítését írjuk elõ:</t>
  </si>
  <si>
    <t>2PU51NBK02B
+
2SA53NCK07B
+
2SA53NCK04B</t>
  </si>
  <si>
    <t>Pénzügyi számvitel II.
+
Pénzügyi-számviteli informatika I.
+
Vezetői számvitel</t>
  </si>
  <si>
    <t xml:space="preserve">Szervezeti magatartás </t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</si>
  <si>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</si>
  <si>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</si>
  <si>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</si>
  <si>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r>
      <t xml:space="preserve">4MA12NAK01B </t>
    </r>
    <r>
      <rPr>
        <sz val="9"/>
        <rFont val="Arial"/>
        <family val="2"/>
      </rPr>
      <t>(csak PSZ szakon ezen a kódon)</t>
    </r>
  </si>
  <si>
    <r>
      <t xml:space="preserve">4MA12NAK08B </t>
    </r>
    <r>
      <rPr>
        <sz val="9"/>
        <rFont val="Arial"/>
        <family val="2"/>
      </rPr>
      <t>(csak PSZ szakon ezen a kódon)</t>
    </r>
  </si>
  <si>
    <t>Gazdaságmatematika</t>
  </si>
  <si>
    <t>4OP13NAK07B (csak PSZ szakon ezen a kódon)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</si>
  <si>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</si>
  <si>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</si>
  <si>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</si>
  <si>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</si>
  <si>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Varga Erzsébet</t>
  </si>
  <si>
    <t>x</t>
  </si>
  <si>
    <t>x - Pénzügy szakirány</t>
  </si>
  <si>
    <t>Gazdasági jog</t>
  </si>
  <si>
    <t>2VL60NBK10B</t>
  </si>
  <si>
    <t>Vas Réka</t>
  </si>
  <si>
    <t>Szántó Zoltán</t>
  </si>
  <si>
    <t xml:space="preserve">4ST14NAK25B </t>
  </si>
  <si>
    <t>4ST14NAK05B  (csak PSZ szakon ezen a kódon)</t>
  </si>
  <si>
    <t>u.a.</t>
  </si>
  <si>
    <t>Szervezeti magatartás és emberi erőforrás</t>
  </si>
  <si>
    <t xml:space="preserve">Verhalten in Organisationen und Personal </t>
  </si>
  <si>
    <t>Pénzügy és számvitel szak 2012/2013. operatív tanterve</t>
  </si>
  <si>
    <t xml:space="preserve">Szervezeti magatartás - Verhalten in Organisationen und Personal </t>
  </si>
  <si>
    <t>2VE81NAK07B</t>
  </si>
  <si>
    <r>
      <t xml:space="preserve">I. évfolyam </t>
    </r>
    <r>
      <rPr>
        <b/>
        <sz val="10"/>
        <rFont val="Arial"/>
        <family val="2"/>
      </rPr>
      <t xml:space="preserve"> (2012. szeptemberben kezdett)</t>
    </r>
  </si>
  <si>
    <r>
      <t xml:space="preserve">II. évfolyam </t>
    </r>
    <r>
      <rPr>
        <b/>
        <sz val="10"/>
        <rFont val="Arial"/>
        <family val="2"/>
      </rPr>
      <t xml:space="preserve"> (2011. szeptemberben kezdett)</t>
    </r>
  </si>
  <si>
    <t>Ismerkedés az árfolyamokkal (IMP-SPM)</t>
  </si>
  <si>
    <t>2BE52NAK05B</t>
  </si>
  <si>
    <t>2BE52NDK06B</t>
  </si>
  <si>
    <t>Bodnár Éva</t>
  </si>
  <si>
    <t xml:space="preserve"> Makroökonómia</t>
  </si>
  <si>
    <t>4MA23NAK13B             VAGY               4MA23NAK02B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</si>
  <si>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</si>
  <si>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0"/>
      </rPr>
      <t>4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</si>
</sst>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trike/>
      <sz val="10"/>
      <color indexed="12"/>
      <name val="Arial"/>
      <family val="2"/>
    </font>
    <font>
      <u val="single"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9"/>
      <color indexed="5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1" applyNumberFormat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1" fillId="7" borderId="1" applyNumberFormat="0" applyAlignment="0" applyProtection="0"/>
    <xf numFmtId="0" fontId="3" fillId="22" borderId="7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8" applyNumberFormat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3" fillId="0" borderId="0">
      <alignment/>
      <protection/>
    </xf>
    <xf numFmtId="0" fontId="0" fillId="22" borderId="7" applyNumberFormat="0" applyFont="0" applyAlignment="0" applyProtection="0"/>
    <xf numFmtId="0" fontId="20" fillId="20" borderId="8" applyNumberFormat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textRotation="90"/>
    </xf>
    <xf numFmtId="0" fontId="32" fillId="20" borderId="23" xfId="0" applyFont="1" applyFill="1" applyBorder="1" applyAlignment="1">
      <alignment horizontal="center" vertical="center"/>
    </xf>
    <xf numFmtId="0" fontId="32" fillId="20" borderId="24" xfId="0" applyFont="1" applyFill="1" applyBorder="1" applyAlignment="1">
      <alignment horizontal="center" vertical="center"/>
    </xf>
    <xf numFmtId="0" fontId="32" fillId="20" borderId="25" xfId="0" applyFont="1" applyFill="1" applyBorder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32" fillId="20" borderId="27" xfId="0" applyFont="1" applyFill="1" applyBorder="1" applyAlignment="1">
      <alignment horizontal="center" vertical="center"/>
    </xf>
    <xf numFmtId="0" fontId="33" fillId="20" borderId="28" xfId="0" applyFont="1" applyFill="1" applyBorder="1" applyAlignment="1">
      <alignment horizontal="left" vertical="center" wrapText="1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9" fillId="20" borderId="37" xfId="0" applyFont="1" applyFill="1" applyBorder="1" applyAlignment="1">
      <alignment horizontal="center" vertical="center"/>
    </xf>
    <xf numFmtId="0" fontId="29" fillId="20" borderId="38" xfId="0" applyFont="1" applyFill="1" applyBorder="1" applyAlignment="1">
      <alignment horizontal="center" vertical="center"/>
    </xf>
    <xf numFmtId="0" fontId="29" fillId="20" borderId="36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2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49" fontId="29" fillId="20" borderId="10" xfId="0" applyNumberFormat="1" applyFont="1" applyFill="1" applyBorder="1" applyAlignment="1">
      <alignment horizontal="center" vertical="center"/>
    </xf>
    <xf numFmtId="49" fontId="29" fillId="20" borderId="43" xfId="0" applyNumberFormat="1" applyFont="1" applyFill="1" applyBorder="1" applyAlignment="1">
      <alignment horizontal="center" vertical="center"/>
    </xf>
    <xf numFmtId="0" fontId="29" fillId="20" borderId="10" xfId="0" applyNumberFormat="1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9" fontId="29" fillId="2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 horizontal="center" vertical="center"/>
    </xf>
    <xf numFmtId="0" fontId="29" fillId="2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4" fillId="15" borderId="29" xfId="0" applyFont="1" applyFill="1" applyBorder="1" applyAlignment="1">
      <alignment horizontal="center" vertical="center"/>
    </xf>
    <xf numFmtId="0" fontId="34" fillId="15" borderId="30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33" fillId="15" borderId="31" xfId="0" applyFont="1" applyFill="1" applyBorder="1" applyAlignment="1">
      <alignment horizontal="center" vertical="center"/>
    </xf>
    <xf numFmtId="0" fontId="33" fillId="15" borderId="34" xfId="0" applyFont="1" applyFill="1" applyBorder="1" applyAlignment="1">
      <alignment horizontal="center" vertical="center"/>
    </xf>
    <xf numFmtId="0" fontId="33" fillId="15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vertical="center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46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2" fillId="20" borderId="30" xfId="0" applyFont="1" applyFill="1" applyBorder="1" applyAlignment="1">
      <alignment horizontal="center" vertical="center"/>
    </xf>
    <xf numFmtId="0" fontId="32" fillId="20" borderId="31" xfId="0" applyFont="1" applyFill="1" applyBorder="1" applyAlignment="1">
      <alignment horizontal="center" vertical="center"/>
    </xf>
    <xf numFmtId="0" fontId="32" fillId="20" borderId="32" xfId="0" applyFont="1" applyFill="1" applyBorder="1" applyAlignment="1">
      <alignment horizontal="center" vertical="center"/>
    </xf>
    <xf numFmtId="0" fontId="32" fillId="20" borderId="47" xfId="0" applyFont="1" applyFill="1" applyBorder="1" applyAlignment="1">
      <alignment horizontal="center" vertical="center"/>
    </xf>
    <xf numFmtId="0" fontId="33" fillId="20" borderId="3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9" fillId="20" borderId="50" xfId="0" applyFont="1" applyFill="1" applyBorder="1" applyAlignment="1">
      <alignment horizontal="center" vertical="center"/>
    </xf>
    <xf numFmtId="0" fontId="29" fillId="20" borderId="49" xfId="0" applyFont="1" applyFill="1" applyBorder="1" applyAlignment="1">
      <alignment horizontal="center" vertical="center"/>
    </xf>
    <xf numFmtId="0" fontId="29" fillId="20" borderId="41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20" borderId="5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/>
    </xf>
    <xf numFmtId="0" fontId="33" fillId="15" borderId="47" xfId="0" applyFont="1" applyFill="1" applyBorder="1" applyAlignment="1">
      <alignment horizontal="center" vertical="center"/>
    </xf>
    <xf numFmtId="0" fontId="36" fillId="25" borderId="45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6" fillId="25" borderId="45" xfId="0" applyFont="1" applyFill="1" applyBorder="1" applyAlignment="1">
      <alignment horizontal="center"/>
    </xf>
    <xf numFmtId="0" fontId="36" fillId="25" borderId="46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20" borderId="12" xfId="0" applyFont="1" applyFill="1" applyBorder="1" applyAlignment="1">
      <alignment horizontal="center" vertical="center"/>
    </xf>
    <xf numFmtId="0" fontId="29" fillId="20" borderId="43" xfId="0" applyFont="1" applyFill="1" applyBorder="1" applyAlignment="1">
      <alignment horizontal="center" vertical="center"/>
    </xf>
    <xf numFmtId="0" fontId="33" fillId="20" borderId="31" xfId="0" applyFont="1" applyFill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3" fillId="20" borderId="3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9" fillId="20" borderId="14" xfId="0" applyFont="1" applyFill="1" applyBorder="1" applyAlignment="1">
      <alignment horizontal="center" vertical="center"/>
    </xf>
    <xf numFmtId="0" fontId="29" fillId="20" borderId="54" xfId="0" applyFont="1" applyFill="1" applyBorder="1" applyAlignment="1">
      <alignment horizontal="center" vertical="center"/>
    </xf>
    <xf numFmtId="0" fontId="29" fillId="2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9" fillId="20" borderId="57" xfId="0" applyFont="1" applyFill="1" applyBorder="1" applyAlignment="1">
      <alignment horizontal="center" vertical="center"/>
    </xf>
    <xf numFmtId="0" fontId="29" fillId="20" borderId="5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9" fillId="20" borderId="59" xfId="0" applyFont="1" applyFill="1" applyBorder="1" applyAlignment="1">
      <alignment horizontal="center" vertical="center"/>
    </xf>
    <xf numFmtId="0" fontId="32" fillId="20" borderId="3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36" xfId="77" applyFont="1" applyFill="1" applyBorder="1" applyAlignment="1" applyProtection="1">
      <alignment horizontal="left" vertical="center" wrapText="1"/>
      <protection/>
    </xf>
    <xf numFmtId="0" fontId="5" fillId="3" borderId="12" xfId="77" applyFont="1" applyFill="1" applyBorder="1" applyAlignment="1" applyProtection="1">
      <alignment horizontal="left" vertical="center" wrapText="1"/>
      <protection/>
    </xf>
    <xf numFmtId="0" fontId="5" fillId="3" borderId="49" xfId="0" applyFont="1" applyFill="1" applyBorder="1" applyAlignment="1">
      <alignment/>
    </xf>
    <xf numFmtId="0" fontId="5" fillId="3" borderId="12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0" fontId="29" fillId="3" borderId="12" xfId="0" applyFont="1" applyFill="1" applyBorder="1" applyAlignment="1">
      <alignment horizontal="left" vertical="center" wrapText="1"/>
    </xf>
    <xf numFmtId="0" fontId="37" fillId="3" borderId="12" xfId="77" applyFont="1" applyFill="1" applyBorder="1" applyAlignment="1" applyProtection="1">
      <alignment vertical="center" wrapText="1"/>
      <protection/>
    </xf>
    <xf numFmtId="0" fontId="3" fillId="4" borderId="11" xfId="0" applyFont="1" applyFill="1" applyBorder="1" applyAlignment="1">
      <alignment vertical="center"/>
    </xf>
    <xf numFmtId="0" fontId="29" fillId="4" borderId="1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/>
    </xf>
    <xf numFmtId="0" fontId="1" fillId="4" borderId="10" xfId="76" applyFont="1" applyFill="1" applyBorder="1" applyAlignment="1" applyProtection="1">
      <alignment vertical="center" wrapText="1"/>
      <protection/>
    </xf>
    <xf numFmtId="0" fontId="1" fillId="4" borderId="15" xfId="76" applyFont="1" applyFill="1" applyBorder="1" applyAlignment="1" applyProtection="1">
      <alignment vertical="center" wrapText="1"/>
      <protection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0" fontId="37" fillId="26" borderId="58" xfId="77" applyFont="1" applyFill="1" applyBorder="1" applyAlignment="1" applyProtection="1">
      <alignment vertical="center" wrapText="1"/>
      <protection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3" fillId="4" borderId="10" xfId="0" applyFont="1" applyFill="1" applyBorder="1" applyAlignment="1">
      <alignment vertical="center" wrapText="1"/>
    </xf>
    <xf numFmtId="0" fontId="33" fillId="27" borderId="31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vertical="center"/>
    </xf>
    <xf numFmtId="0" fontId="3" fillId="27" borderId="11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vertical="center" wrapText="1"/>
    </xf>
    <xf numFmtId="0" fontId="3" fillId="27" borderId="13" xfId="0" applyFont="1" applyFill="1" applyBorder="1" applyAlignment="1">
      <alignment horizontal="center" vertical="center"/>
    </xf>
    <xf numFmtId="0" fontId="8" fillId="27" borderId="13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horizontal="center" vertical="center"/>
    </xf>
    <xf numFmtId="0" fontId="30" fillId="20" borderId="43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29" fillId="27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4" borderId="10" xfId="0" applyFont="1" applyFill="1" applyBorder="1" applyAlignment="1">
      <alignment horizontal="left" vertical="center" shrinkToFit="1"/>
    </xf>
    <xf numFmtId="0" fontId="36" fillId="25" borderId="0" xfId="0" applyFont="1" applyFill="1" applyBorder="1" applyAlignment="1">
      <alignment horizontal="left" vertical="center" shrinkToFit="1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20" borderId="60" xfId="0" applyFont="1" applyFill="1" applyBorder="1" applyAlignment="1">
      <alignment horizontal="left" vertical="center" shrinkToFit="1"/>
    </xf>
    <xf numFmtId="0" fontId="29" fillId="24" borderId="61" xfId="0" applyFont="1" applyFill="1" applyBorder="1" applyAlignment="1">
      <alignment horizontal="left" vertical="center" shrinkToFit="1"/>
    </xf>
    <xf numFmtId="0" fontId="29" fillId="0" borderId="62" xfId="0" applyFont="1" applyFill="1" applyBorder="1" applyAlignment="1">
      <alignment horizontal="left" vertical="center" shrinkToFit="1"/>
    </xf>
    <xf numFmtId="0" fontId="29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3" fillId="25" borderId="0" xfId="0" applyFont="1" applyFill="1" applyBorder="1" applyAlignment="1">
      <alignment horizontal="left" vertical="center" shrinkToFit="1"/>
    </xf>
    <xf numFmtId="0" fontId="29" fillId="20" borderId="29" xfId="0" applyFont="1" applyFill="1" applyBorder="1" applyAlignment="1">
      <alignment horizontal="left" vertical="center" shrinkToFit="1"/>
    </xf>
    <xf numFmtId="0" fontId="29" fillId="24" borderId="29" xfId="0" applyFont="1" applyFill="1" applyBorder="1" applyAlignment="1">
      <alignment horizontal="left" vertical="center" shrinkToFit="1"/>
    </xf>
    <xf numFmtId="0" fontId="29" fillId="0" borderId="29" xfId="0" applyFont="1" applyFill="1" applyBorder="1" applyAlignment="1">
      <alignment horizontal="left" vertical="center" shrinkToFit="1"/>
    </xf>
    <xf numFmtId="0" fontId="29" fillId="15" borderId="29" xfId="0" applyFont="1" applyFill="1" applyBorder="1" applyAlignment="1">
      <alignment horizontal="left" vertical="center" shrinkToFit="1"/>
    </xf>
    <xf numFmtId="0" fontId="29" fillId="0" borderId="61" xfId="0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0" fontId="3" fillId="25" borderId="46" xfId="0" applyFont="1" applyFill="1" applyBorder="1" applyAlignment="1">
      <alignment/>
    </xf>
    <xf numFmtId="0" fontId="29" fillId="20" borderId="32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29" fillId="20" borderId="3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7" fillId="3" borderId="12" xfId="77" applyFont="1" applyFill="1" applyBorder="1" applyAlignment="1" applyProtection="1">
      <alignment vertical="center" wrapText="1"/>
      <protection/>
    </xf>
    <xf numFmtId="0" fontId="1" fillId="3" borderId="12" xfId="77" applyFont="1" applyFill="1" applyBorder="1" applyAlignment="1" applyProtection="1">
      <alignment vertical="center" wrapText="1"/>
      <protection/>
    </xf>
    <xf numFmtId="0" fontId="1" fillId="26" borderId="12" xfId="77" applyFont="1" applyFill="1" applyBorder="1" applyAlignment="1" applyProtection="1">
      <alignment vertical="center" wrapText="1"/>
      <protection/>
    </xf>
    <xf numFmtId="0" fontId="1" fillId="0" borderId="12" xfId="77" applyFont="1" applyFill="1" applyBorder="1" applyAlignment="1" applyProtection="1">
      <alignment vertical="center" wrapText="1"/>
      <protection/>
    </xf>
    <xf numFmtId="0" fontId="1" fillId="0" borderId="54" xfId="77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20" borderId="65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vertical="center"/>
    </xf>
    <xf numFmtId="0" fontId="40" fillId="4" borderId="10" xfId="76" applyFont="1" applyFill="1" applyBorder="1" applyAlignment="1" applyProtection="1">
      <alignment vertical="center" wrapText="1"/>
      <protection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0" fillId="20" borderId="14" xfId="0" applyFont="1" applyFill="1" applyBorder="1" applyAlignment="1">
      <alignment horizontal="center" vertical="center"/>
    </xf>
    <xf numFmtId="0" fontId="30" fillId="20" borderId="54" xfId="0" applyFont="1" applyFill="1" applyBorder="1" applyAlignment="1">
      <alignment horizontal="center" vertical="center"/>
    </xf>
    <xf numFmtId="0" fontId="30" fillId="2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30" fillId="20" borderId="57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/>
    </xf>
    <xf numFmtId="0" fontId="40" fillId="4" borderId="15" xfId="76" applyFont="1" applyFill="1" applyBorder="1" applyAlignment="1" applyProtection="1">
      <alignment vertical="center" wrapText="1"/>
      <protection/>
    </xf>
    <xf numFmtId="0" fontId="7" fillId="4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shrinkToFit="1"/>
    </xf>
    <xf numFmtId="0" fontId="7" fillId="4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0" fillId="20" borderId="16" xfId="0" applyFont="1" applyFill="1" applyBorder="1" applyAlignment="1">
      <alignment horizontal="center" vertical="center"/>
    </xf>
    <xf numFmtId="0" fontId="30" fillId="20" borderId="58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20" borderId="5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shrinkToFit="1"/>
    </xf>
    <xf numFmtId="0" fontId="30" fillId="0" borderId="17" xfId="0" applyFont="1" applyFill="1" applyBorder="1" applyAlignment="1">
      <alignment horizontal="left" vertical="center" wrapText="1"/>
    </xf>
    <xf numFmtId="0" fontId="33" fillId="27" borderId="29" xfId="0" applyFont="1" applyFill="1" applyBorder="1" applyAlignment="1">
      <alignment horizontal="center" vertical="center"/>
    </xf>
    <xf numFmtId="0" fontId="5" fillId="27" borderId="48" xfId="0" applyFon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0" fontId="29" fillId="27" borderId="41" xfId="0" applyFont="1" applyFill="1" applyBorder="1" applyAlignment="1">
      <alignment horizontal="center" vertical="center"/>
    </xf>
    <xf numFmtId="0" fontId="34" fillId="15" borderId="70" xfId="0" applyFont="1" applyFill="1" applyBorder="1" applyAlignment="1">
      <alignment horizontal="center" vertical="center"/>
    </xf>
    <xf numFmtId="0" fontId="34" fillId="15" borderId="71" xfId="0" applyFont="1" applyFill="1" applyBorder="1" applyAlignment="1">
      <alignment horizontal="center" vertical="center"/>
    </xf>
    <xf numFmtId="0" fontId="33" fillId="15" borderId="70" xfId="0" applyFont="1" applyFill="1" applyBorder="1" applyAlignment="1">
      <alignment horizontal="center" vertical="center"/>
    </xf>
    <xf numFmtId="0" fontId="33" fillId="15" borderId="72" xfId="0" applyFont="1" applyFill="1" applyBorder="1" applyAlignment="1">
      <alignment horizontal="center" vertical="center"/>
    </xf>
    <xf numFmtId="0" fontId="33" fillId="15" borderId="71" xfId="0" applyFont="1" applyFill="1" applyBorder="1" applyAlignment="1">
      <alignment horizontal="center" vertical="center"/>
    </xf>
    <xf numFmtId="0" fontId="33" fillId="15" borderId="73" xfId="0" applyFont="1" applyFill="1" applyBorder="1" applyAlignment="1">
      <alignment horizontal="center" vertical="center"/>
    </xf>
    <xf numFmtId="0" fontId="35" fillId="15" borderId="74" xfId="0" applyFont="1" applyFill="1" applyBorder="1" applyAlignment="1">
      <alignment horizontal="center" vertical="center"/>
    </xf>
    <xf numFmtId="0" fontId="33" fillId="15" borderId="75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7" borderId="73" xfId="0" applyFont="1" applyFill="1" applyBorder="1" applyAlignment="1">
      <alignment horizontal="center" vertical="center"/>
    </xf>
    <xf numFmtId="0" fontId="29" fillId="15" borderId="76" xfId="0" applyFont="1" applyFill="1" applyBorder="1" applyAlignment="1">
      <alignment horizontal="left" vertical="center" shrinkToFit="1"/>
    </xf>
    <xf numFmtId="0" fontId="29" fillId="15" borderId="7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vertical="center"/>
    </xf>
    <xf numFmtId="0" fontId="3" fillId="27" borderId="43" xfId="0" applyFont="1" applyFill="1" applyBorder="1" applyAlignment="1">
      <alignment vertical="center"/>
    </xf>
    <xf numFmtId="0" fontId="8" fillId="27" borderId="43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3" fillId="4" borderId="59" xfId="0" applyFont="1" applyFill="1" applyBorder="1" applyAlignment="1">
      <alignment vertical="center"/>
    </xf>
    <xf numFmtId="0" fontId="0" fillId="3" borderId="40" xfId="77" applyFont="1" applyFill="1" applyBorder="1" applyAlignment="1" applyProtection="1">
      <alignment horizontal="left" vertical="center" wrapText="1"/>
      <protection/>
    </xf>
    <xf numFmtId="0" fontId="0" fillId="3" borderId="43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27" borderId="43" xfId="0" applyFill="1" applyBorder="1" applyAlignment="1">
      <alignment horizontal="left" vertical="center"/>
    </xf>
    <xf numFmtId="0" fontId="0" fillId="26" borderId="43" xfId="0" applyFill="1" applyBorder="1" applyAlignment="1">
      <alignment horizontal="left" vertical="center"/>
    </xf>
    <xf numFmtId="0" fontId="8" fillId="27" borderId="1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 wrapText="1"/>
    </xf>
    <xf numFmtId="0" fontId="0" fillId="0" borderId="43" xfId="0" applyBorder="1" applyAlignment="1">
      <alignment horizontal="left" vertical="center"/>
    </xf>
    <xf numFmtId="0" fontId="8" fillId="27" borderId="43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 shrinkToFit="1"/>
    </xf>
    <xf numFmtId="0" fontId="29" fillId="0" borderId="11" xfId="0" applyFont="1" applyFill="1" applyBorder="1" applyAlignment="1">
      <alignment horizontal="left" vertical="center" shrinkToFit="1"/>
    </xf>
    <xf numFmtId="0" fontId="29" fillId="4" borderId="11" xfId="0" applyFont="1" applyFill="1" applyBorder="1" applyAlignment="1">
      <alignment horizontal="left" vertical="center" shrinkToFit="1"/>
    </xf>
    <xf numFmtId="0" fontId="29" fillId="27" borderId="11" xfId="0" applyFont="1" applyFill="1" applyBorder="1" applyAlignment="1">
      <alignment horizontal="left" vertical="center" shrinkToFit="1"/>
    </xf>
    <xf numFmtId="0" fontId="29" fillId="4" borderId="13" xfId="0" applyFont="1" applyFill="1" applyBorder="1" applyAlignment="1">
      <alignment vertical="center" wrapText="1"/>
    </xf>
    <xf numFmtId="0" fontId="3" fillId="27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27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shrinkToFit="1"/>
    </xf>
    <xf numFmtId="0" fontId="4" fillId="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27" fillId="27" borderId="11" xfId="0" applyFont="1" applyFill="1" applyBorder="1" applyAlignment="1">
      <alignment horizontal="left" vertical="center" shrinkToFit="1"/>
    </xf>
    <xf numFmtId="0" fontId="27" fillId="27" borderId="1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wrapText="1"/>
    </xf>
    <xf numFmtId="0" fontId="5" fillId="20" borderId="13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31" fillId="25" borderId="46" xfId="0" applyFont="1" applyFill="1" applyBorder="1" applyAlignment="1">
      <alignment horizontal="center"/>
    </xf>
    <xf numFmtId="0" fontId="5" fillId="20" borderId="43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34" fillId="17" borderId="70" xfId="0" applyFont="1" applyFill="1" applyBorder="1" applyAlignment="1">
      <alignment horizontal="center" vertical="center"/>
    </xf>
    <xf numFmtId="0" fontId="34" fillId="17" borderId="71" xfId="0" applyFont="1" applyFill="1" applyBorder="1" applyAlignment="1">
      <alignment horizontal="center" vertical="center"/>
    </xf>
    <xf numFmtId="0" fontId="33" fillId="17" borderId="64" xfId="0" applyFont="1" applyFill="1" applyBorder="1" applyAlignment="1">
      <alignment horizontal="center" vertical="center"/>
    </xf>
    <xf numFmtId="0" fontId="33" fillId="17" borderId="65" xfId="0" applyFont="1" applyFill="1" applyBorder="1" applyAlignment="1">
      <alignment horizontal="center" vertical="center"/>
    </xf>
    <xf numFmtId="0" fontId="33" fillId="17" borderId="63" xfId="0" applyFont="1" applyFill="1" applyBorder="1" applyAlignment="1">
      <alignment horizontal="center" vertical="center"/>
    </xf>
    <xf numFmtId="0" fontId="33" fillId="17" borderId="70" xfId="0" applyFont="1" applyFill="1" applyBorder="1" applyAlignment="1">
      <alignment horizontal="center" vertical="center"/>
    </xf>
    <xf numFmtId="0" fontId="33" fillId="17" borderId="72" xfId="0" applyFont="1" applyFill="1" applyBorder="1" applyAlignment="1">
      <alignment horizontal="center" vertical="center"/>
    </xf>
    <xf numFmtId="0" fontId="33" fillId="17" borderId="71" xfId="0" applyFont="1" applyFill="1" applyBorder="1" applyAlignment="1">
      <alignment horizontal="center" vertical="center"/>
    </xf>
    <xf numFmtId="0" fontId="33" fillId="17" borderId="73" xfId="0" applyFont="1" applyFill="1" applyBorder="1" applyAlignment="1">
      <alignment horizontal="center" vertical="center"/>
    </xf>
    <xf numFmtId="0" fontId="35" fillId="17" borderId="74" xfId="0" applyFont="1" applyFill="1" applyBorder="1" applyAlignment="1">
      <alignment horizontal="center" vertical="center"/>
    </xf>
    <xf numFmtId="0" fontId="33" fillId="17" borderId="75" xfId="0" applyFont="1" applyFill="1" applyBorder="1" applyAlignment="1">
      <alignment horizontal="center" vertical="center"/>
    </xf>
    <xf numFmtId="0" fontId="29" fillId="17" borderId="76" xfId="0" applyFont="1" applyFill="1" applyBorder="1" applyAlignment="1">
      <alignment horizontal="left" vertical="center" shrinkToFit="1"/>
    </xf>
    <xf numFmtId="0" fontId="29" fillId="17" borderId="73" xfId="0" applyFont="1" applyFill="1" applyBorder="1" applyAlignment="1">
      <alignment horizontal="left" vertical="center" wrapText="1"/>
    </xf>
    <xf numFmtId="0" fontId="33" fillId="0" borderId="7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8" fillId="24" borderId="7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wrapText="1"/>
    </xf>
    <xf numFmtId="0" fontId="29" fillId="0" borderId="29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vertical="center"/>
    </xf>
    <xf numFmtId="0" fontId="27" fillId="4" borderId="13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5" fillId="20" borderId="28" xfId="0" applyFont="1" applyFill="1" applyBorder="1" applyAlignment="1">
      <alignment horizontal="left" vertical="center" wrapText="1"/>
    </xf>
    <xf numFmtId="0" fontId="5" fillId="17" borderId="73" xfId="0" applyFont="1" applyFill="1" applyBorder="1" applyAlignment="1">
      <alignment horizontal="left" vertical="center" wrapText="1"/>
    </xf>
    <xf numFmtId="0" fontId="5" fillId="24" borderId="3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15" borderId="73" xfId="0" applyFont="1" applyFill="1" applyBorder="1" applyAlignment="1">
      <alignment horizontal="left" vertical="center" wrapText="1"/>
    </xf>
    <xf numFmtId="0" fontId="5" fillId="2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15" borderId="32" xfId="0" applyFont="1" applyFill="1" applyBorder="1" applyAlignment="1">
      <alignment horizontal="left" vertical="center" wrapText="1"/>
    </xf>
    <xf numFmtId="0" fontId="5" fillId="24" borderId="73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/>
    </xf>
    <xf numFmtId="0" fontId="32" fillId="20" borderId="7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27" borderId="43" xfId="0" applyFont="1" applyFill="1" applyBorder="1" applyAlignment="1">
      <alignment horizontal="left" vertical="center"/>
    </xf>
    <xf numFmtId="0" fontId="7" fillId="27" borderId="13" xfId="0" applyFont="1" applyFill="1" applyBorder="1" applyAlignment="1">
      <alignment horizontal="center" vertical="center"/>
    </xf>
    <xf numFmtId="0" fontId="5" fillId="20" borderId="7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0" fontId="3" fillId="27" borderId="43" xfId="0" applyFont="1" applyFill="1" applyBorder="1" applyAlignment="1">
      <alignment vertical="center" wrapText="1"/>
    </xf>
    <xf numFmtId="0" fontId="3" fillId="4" borderId="78" xfId="0" applyFont="1" applyFill="1" applyBorder="1" applyAlignment="1">
      <alignment horizontal="left" vertical="center" shrinkToFit="1"/>
    </xf>
    <xf numFmtId="0" fontId="3" fillId="27" borderId="78" xfId="0" applyFont="1" applyFill="1" applyBorder="1" applyAlignment="1">
      <alignment horizontal="left" vertical="center" shrinkToFit="1"/>
    </xf>
    <xf numFmtId="0" fontId="3" fillId="4" borderId="42" xfId="0" applyFont="1" applyFill="1" applyBorder="1" applyAlignment="1">
      <alignment vertical="center" wrapText="1"/>
    </xf>
    <xf numFmtId="0" fontId="3" fillId="27" borderId="42" xfId="0" applyFont="1" applyFill="1" applyBorder="1" applyAlignment="1">
      <alignment vertical="center" wrapText="1"/>
    </xf>
    <xf numFmtId="0" fontId="3" fillId="4" borderId="69" xfId="0" applyFont="1" applyFill="1" applyBorder="1" applyAlignment="1">
      <alignment vertical="center" wrapText="1"/>
    </xf>
    <xf numFmtId="0" fontId="8" fillId="4" borderId="59" xfId="0" applyFont="1" applyFill="1" applyBorder="1" applyAlignment="1">
      <alignment vertical="center" wrapText="1"/>
    </xf>
    <xf numFmtId="0" fontId="5" fillId="4" borderId="78" xfId="0" applyFont="1" applyFill="1" applyBorder="1" applyAlignment="1">
      <alignment vertical="center"/>
    </xf>
    <xf numFmtId="0" fontId="3" fillId="4" borderId="78" xfId="0" applyFont="1" applyFill="1" applyBorder="1" applyAlignment="1">
      <alignment vertical="center"/>
    </xf>
    <xf numFmtId="0" fontId="31" fillId="25" borderId="34" xfId="0" applyFont="1" applyFill="1" applyBorder="1" applyAlignment="1">
      <alignment horizontal="center"/>
    </xf>
    <xf numFmtId="0" fontId="7" fillId="4" borderId="78" xfId="0" applyFont="1" applyFill="1" applyBorder="1" applyAlignment="1">
      <alignment vertical="center"/>
    </xf>
    <xf numFmtId="0" fontId="8" fillId="4" borderId="43" xfId="0" applyFont="1" applyFill="1" applyBorder="1" applyAlignment="1">
      <alignment vertical="center"/>
    </xf>
    <xf numFmtId="0" fontId="42" fillId="27" borderId="13" xfId="0" applyFont="1" applyFill="1" applyBorder="1" applyAlignment="1">
      <alignment horizontal="left" vertical="center" wrapText="1"/>
    </xf>
    <xf numFmtId="0" fontId="42" fillId="4" borderId="13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  <xf numFmtId="0" fontId="42" fillId="4" borderId="17" xfId="0" applyFont="1" applyFill="1" applyBorder="1" applyAlignment="1">
      <alignment horizontal="left" vertical="center" wrapText="1"/>
    </xf>
    <xf numFmtId="0" fontId="28" fillId="27" borderId="43" xfId="0" applyFont="1" applyFill="1" applyBorder="1" applyAlignment="1">
      <alignment vertical="center" wrapText="1"/>
    </xf>
    <xf numFmtId="0" fontId="28" fillId="4" borderId="43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vertical="center" wrapText="1"/>
    </xf>
    <xf numFmtId="0" fontId="3" fillId="25" borderId="46" xfId="0" applyFont="1" applyFill="1" applyBorder="1" applyAlignment="1">
      <alignment wrapText="1"/>
    </xf>
    <xf numFmtId="0" fontId="36" fillId="25" borderId="46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4" borderId="5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8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/>
    </xf>
    <xf numFmtId="0" fontId="30" fillId="20" borderId="10" xfId="0" applyFont="1" applyFill="1" applyBorder="1" applyAlignment="1">
      <alignment horizontal="center" vertical="center"/>
    </xf>
    <xf numFmtId="0" fontId="30" fillId="20" borderId="12" xfId="0" applyFont="1" applyFill="1" applyBorder="1" applyAlignment="1">
      <alignment horizontal="center" vertical="center"/>
    </xf>
    <xf numFmtId="0" fontId="30" fillId="27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32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left" vertical="center" shrinkToFit="1"/>
    </xf>
    <xf numFmtId="0" fontId="33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shrinkToFit="1"/>
    </xf>
    <xf numFmtId="0" fontId="34" fillId="15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2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left" vertical="center" shrinkToFit="1"/>
    </xf>
    <xf numFmtId="0" fontId="29" fillId="2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8" fillId="20" borderId="10" xfId="0" applyFont="1" applyFill="1" applyBorder="1" applyAlignment="1">
      <alignment horizontal="left" vertical="center" shrinkToFit="1"/>
    </xf>
    <xf numFmtId="0" fontId="3" fillId="4" borderId="67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shrinkToFit="1"/>
    </xf>
    <xf numFmtId="0" fontId="33" fillId="8" borderId="31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29" fillId="8" borderId="4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20" borderId="78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vertical="center"/>
    </xf>
    <xf numFmtId="0" fontId="7" fillId="8" borderId="43" xfId="0" applyFont="1" applyFill="1" applyBorder="1" applyAlignment="1">
      <alignment horizontal="left" vertical="center"/>
    </xf>
    <xf numFmtId="0" fontId="8" fillId="8" borderId="78" xfId="0" applyFont="1" applyFill="1" applyBorder="1" applyAlignment="1">
      <alignment horizontal="left" vertical="center" shrinkToFit="1"/>
    </xf>
    <xf numFmtId="0" fontId="8" fillId="8" borderId="43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34" fillId="24" borderId="70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4" borderId="71" xfId="0" applyFont="1" applyFill="1" applyBorder="1" applyAlignment="1">
      <alignment horizontal="center" vertical="center"/>
    </xf>
    <xf numFmtId="0" fontId="33" fillId="24" borderId="79" xfId="0" applyFont="1" applyFill="1" applyBorder="1" applyAlignment="1">
      <alignment horizontal="center" vertical="center"/>
    </xf>
    <xf numFmtId="0" fontId="33" fillId="24" borderId="75" xfId="0" applyFont="1" applyFill="1" applyBorder="1" applyAlignment="1">
      <alignment horizontal="center" vertical="center"/>
    </xf>
    <xf numFmtId="0" fontId="29" fillId="24" borderId="70" xfId="0" applyFont="1" applyFill="1" applyBorder="1" applyAlignment="1">
      <alignment horizontal="left" vertical="center" shrinkToFit="1"/>
    </xf>
    <xf numFmtId="0" fontId="34" fillId="24" borderId="70" xfId="0" applyFont="1" applyFill="1" applyBorder="1" applyAlignment="1">
      <alignment horizontal="left" vertical="center"/>
    </xf>
    <xf numFmtId="0" fontId="34" fillId="24" borderId="73" xfId="0" applyFont="1" applyFill="1" applyBorder="1" applyAlignment="1">
      <alignment horizontal="center" vertical="center"/>
    </xf>
    <xf numFmtId="0" fontId="33" fillId="24" borderId="73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28" fillId="4" borderId="42" xfId="0" applyFont="1" applyFill="1" applyBorder="1" applyAlignment="1">
      <alignment vertical="center" wrapText="1"/>
    </xf>
    <xf numFmtId="0" fontId="3" fillId="28" borderId="11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0" fontId="5" fillId="28" borderId="13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/>
    </xf>
    <xf numFmtId="0" fontId="8" fillId="4" borderId="78" xfId="0" applyFont="1" applyFill="1" applyBorder="1" applyAlignment="1">
      <alignment horizontal="left" vertical="center" shrinkToFit="1"/>
    </xf>
    <xf numFmtId="0" fontId="33" fillId="0" borderId="80" xfId="0" applyFont="1" applyFill="1" applyBorder="1" applyAlignment="1">
      <alignment horizontal="center" vertical="center"/>
    </xf>
    <xf numFmtId="0" fontId="5" fillId="28" borderId="81" xfId="0" applyFont="1" applyFill="1" applyBorder="1" applyAlignment="1">
      <alignment vertical="center"/>
    </xf>
    <xf numFmtId="0" fontId="3" fillId="28" borderId="59" xfId="0" applyFont="1" applyFill="1" applyBorder="1" applyAlignment="1">
      <alignment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28" borderId="18" xfId="0" applyFont="1" applyFill="1" applyBorder="1" applyAlignment="1">
      <alignment vertical="center"/>
    </xf>
    <xf numFmtId="0" fontId="4" fillId="28" borderId="17" xfId="0" applyFont="1" applyFill="1" applyBorder="1" applyAlignment="1">
      <alignment vertical="center" wrapText="1"/>
    </xf>
    <xf numFmtId="2" fontId="7" fillId="8" borderId="78" xfId="0" applyNumberFormat="1" applyFont="1" applyFill="1" applyBorder="1" applyAlignment="1">
      <alignment vertical="center"/>
    </xf>
    <xf numFmtId="2" fontId="8" fillId="8" borderId="43" xfId="0" applyNumberFormat="1" applyFont="1" applyFill="1" applyBorder="1" applyAlignment="1">
      <alignment vertical="center"/>
    </xf>
    <xf numFmtId="2" fontId="7" fillId="8" borderId="11" xfId="0" applyNumberFormat="1" applyFont="1" applyFill="1" applyBorder="1" applyAlignment="1">
      <alignment horizontal="center" vertical="center"/>
    </xf>
    <xf numFmtId="2" fontId="7" fillId="8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30" fillId="20" borderId="10" xfId="0" applyNumberFormat="1" applyFont="1" applyFill="1" applyBorder="1" applyAlignment="1">
      <alignment horizontal="center" vertical="center"/>
    </xf>
    <xf numFmtId="2" fontId="30" fillId="20" borderId="12" xfId="0" applyNumberFormat="1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/>
    </xf>
    <xf numFmtId="2" fontId="30" fillId="20" borderId="43" xfId="0" applyNumberFormat="1" applyFont="1" applyFill="1" applyBorder="1" applyAlignment="1">
      <alignment horizontal="center" vertical="center"/>
    </xf>
    <xf numFmtId="2" fontId="30" fillId="8" borderId="11" xfId="0" applyNumberFormat="1" applyFont="1" applyFill="1" applyBorder="1" applyAlignment="1">
      <alignment vertical="center"/>
    </xf>
    <xf numFmtId="2" fontId="27" fillId="8" borderId="13" xfId="0" applyNumberFormat="1" applyFont="1" applyFill="1" applyBorder="1" applyAlignment="1">
      <alignment vertical="center" wrapText="1"/>
    </xf>
    <xf numFmtId="2" fontId="8" fillId="4" borderId="67" xfId="0" applyNumberFormat="1" applyFont="1" applyFill="1" applyBorder="1" applyAlignment="1">
      <alignment vertical="center" wrapText="1"/>
    </xf>
    <xf numFmtId="2" fontId="8" fillId="0" borderId="0" xfId="0" applyNumberFormat="1" applyFont="1" applyAlignment="1">
      <alignment/>
    </xf>
    <xf numFmtId="0" fontId="7" fillId="8" borderId="11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13" xfId="0" applyNumberFormat="1" applyFont="1" applyFill="1" applyBorder="1" applyAlignment="1">
      <alignment horizontal="center" vertical="center"/>
    </xf>
    <xf numFmtId="0" fontId="29" fillId="28" borderId="12" xfId="0" applyFont="1" applyFill="1" applyBorder="1" applyAlignment="1">
      <alignment horizontal="center" vertical="center"/>
    </xf>
    <xf numFmtId="0" fontId="29" fillId="28" borderId="13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vertical="center" wrapText="1"/>
    </xf>
    <xf numFmtId="0" fontId="8" fillId="4" borderId="42" xfId="0" applyFont="1" applyFill="1" applyBorder="1" applyAlignment="1">
      <alignment vertical="center" wrapText="1"/>
    </xf>
    <xf numFmtId="0" fontId="7" fillId="8" borderId="78" xfId="0" applyFont="1" applyFill="1" applyBorder="1" applyAlignment="1">
      <alignment vertical="center"/>
    </xf>
    <xf numFmtId="0" fontId="7" fillId="8" borderId="13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vertical="center"/>
    </xf>
    <xf numFmtId="0" fontId="27" fillId="8" borderId="13" xfId="0" applyFont="1" applyFill="1" applyBorder="1" applyAlignment="1">
      <alignment vertical="center" wrapText="1"/>
    </xf>
    <xf numFmtId="0" fontId="5" fillId="28" borderId="17" xfId="0" applyFont="1" applyFill="1" applyBorder="1" applyAlignment="1" quotePrefix="1">
      <alignment horizontal="center" vertical="center"/>
    </xf>
    <xf numFmtId="0" fontId="34" fillId="28" borderId="63" xfId="0" applyFont="1" applyFill="1" applyBorder="1" applyAlignment="1">
      <alignment horizontal="center" vertical="center"/>
    </xf>
    <xf numFmtId="0" fontId="34" fillId="28" borderId="63" xfId="0" applyFont="1" applyFill="1" applyBorder="1" applyAlignment="1" quotePrefix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20" borderId="60" xfId="0" applyFont="1" applyFill="1" applyBorder="1" applyAlignment="1">
      <alignment horizontal="left" vertical="center" shrinkToFit="1"/>
    </xf>
    <xf numFmtId="0" fontId="29" fillId="17" borderId="76" xfId="0" applyFont="1" applyFill="1" applyBorder="1" applyAlignment="1">
      <alignment horizontal="left" vertical="center" shrinkToFit="1"/>
    </xf>
    <xf numFmtId="0" fontId="29" fillId="24" borderId="61" xfId="0" applyFont="1" applyFill="1" applyBorder="1" applyAlignment="1">
      <alignment horizontal="left" vertical="center" shrinkToFit="1"/>
    </xf>
    <xf numFmtId="0" fontId="29" fillId="0" borderId="62" xfId="0" applyFont="1" applyFill="1" applyBorder="1" applyAlignment="1">
      <alignment horizontal="left" vertical="center" shrinkToFit="1"/>
    </xf>
    <xf numFmtId="0" fontId="29" fillId="15" borderId="76" xfId="0" applyFont="1" applyFill="1" applyBorder="1" applyAlignment="1">
      <alignment horizontal="left" vertical="center" shrinkToFit="1"/>
    </xf>
    <xf numFmtId="0" fontId="3" fillId="25" borderId="0" xfId="0" applyFont="1" applyFill="1" applyBorder="1" applyAlignment="1">
      <alignment horizontal="left" vertical="center" shrinkToFit="1"/>
    </xf>
    <xf numFmtId="0" fontId="29" fillId="20" borderId="29" xfId="0" applyFont="1" applyFill="1" applyBorder="1" applyAlignment="1">
      <alignment horizontal="left" vertical="center" shrinkToFit="1"/>
    </xf>
    <xf numFmtId="0" fontId="29" fillId="24" borderId="29" xfId="0" applyFont="1" applyFill="1" applyBorder="1" applyAlignment="1">
      <alignment horizontal="left" vertical="center" shrinkToFit="1"/>
    </xf>
    <xf numFmtId="0" fontId="29" fillId="15" borderId="29" xfId="0" applyFont="1" applyFill="1" applyBorder="1" applyAlignment="1">
      <alignment horizontal="left" vertical="center" shrinkToFit="1"/>
    </xf>
    <xf numFmtId="0" fontId="34" fillId="24" borderId="70" xfId="0" applyFont="1" applyFill="1" applyBorder="1" applyAlignment="1">
      <alignment horizontal="left" vertical="center"/>
    </xf>
    <xf numFmtId="0" fontId="34" fillId="24" borderId="73" xfId="0" applyFont="1" applyFill="1" applyBorder="1" applyAlignment="1">
      <alignment horizontal="center" vertical="center"/>
    </xf>
    <xf numFmtId="0" fontId="29" fillId="24" borderId="70" xfId="0" applyFont="1" applyFill="1" applyBorder="1" applyAlignment="1">
      <alignment horizontal="left" vertical="center" shrinkToFit="1"/>
    </xf>
    <xf numFmtId="0" fontId="29" fillId="0" borderId="66" xfId="0" applyFont="1" applyFill="1" applyBorder="1" applyAlignment="1">
      <alignment horizontal="left" vertical="center" shrinkToFit="1"/>
    </xf>
    <xf numFmtId="0" fontId="34" fillId="24" borderId="70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3" fillId="24" borderId="7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29" fillId="0" borderId="6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9" fillId="4" borderId="10" xfId="0" applyFont="1" applyFill="1" applyBorder="1" applyAlignment="1">
      <alignment horizontal="left" vertical="center" shrinkToFit="1"/>
    </xf>
    <xf numFmtId="0" fontId="29" fillId="20" borderId="10" xfId="0" applyFont="1" applyFill="1" applyBorder="1" applyAlignment="1">
      <alignment horizontal="left" vertical="center" shrinkToFit="1"/>
    </xf>
    <xf numFmtId="0" fontId="29" fillId="24" borderId="10" xfId="0" applyFont="1" applyFill="1" applyBorder="1" applyAlignment="1">
      <alignment horizontal="left" vertical="center" shrinkToFit="1"/>
    </xf>
    <xf numFmtId="0" fontId="29" fillId="15" borderId="1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/>
    </xf>
    <xf numFmtId="0" fontId="33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shrinkToFit="1"/>
    </xf>
    <xf numFmtId="0" fontId="29" fillId="2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 vertical="center" shrinkToFit="1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7" fillId="0" borderId="82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5" fillId="3" borderId="36" xfId="78" applyFont="1" applyFill="1" applyBorder="1" applyAlignment="1" applyProtection="1">
      <alignment horizontal="left" vertical="center" wrapText="1"/>
      <protection/>
    </xf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78" applyFont="1" applyFill="1" applyBorder="1" applyAlignment="1" applyProtection="1">
      <alignment horizontal="left" vertical="center" wrapText="1"/>
      <protection/>
    </xf>
    <xf numFmtId="0" fontId="0" fillId="3" borderId="40" xfId="78" applyFont="1" applyFill="1" applyBorder="1" applyAlignment="1" applyProtection="1">
      <alignment horizontal="left" vertical="center" wrapText="1"/>
      <protection/>
    </xf>
    <xf numFmtId="0" fontId="3" fillId="27" borderId="43" xfId="0" applyFont="1" applyFill="1" applyBorder="1" applyAlignment="1">
      <alignment horizontal="left" vertical="center"/>
    </xf>
    <xf numFmtId="0" fontId="29" fillId="27" borderId="13" xfId="0" applyFont="1" applyFill="1" applyBorder="1" applyAlignment="1">
      <alignment horizontal="left" vertical="center" wrapText="1"/>
    </xf>
    <xf numFmtId="0" fontId="5" fillId="27" borderId="13" xfId="0" applyFont="1" applyFill="1" applyBorder="1" applyAlignment="1">
      <alignment horizontal="left" vertical="center" wrapText="1"/>
    </xf>
    <xf numFmtId="0" fontId="33" fillId="24" borderId="40" xfId="0" applyFont="1" applyFill="1" applyBorder="1" applyAlignment="1">
      <alignment horizontal="center" vertical="center"/>
    </xf>
    <xf numFmtId="0" fontId="3" fillId="28" borderId="59" xfId="0" applyFont="1" applyFill="1" applyBorder="1" applyAlignment="1">
      <alignment vertical="center"/>
    </xf>
    <xf numFmtId="0" fontId="4" fillId="28" borderId="17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shrinkToFit="1"/>
    </xf>
    <xf numFmtId="0" fontId="3" fillId="27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wrapText="1"/>
    </xf>
    <xf numFmtId="0" fontId="37" fillId="3" borderId="12" xfId="78" applyFont="1" applyFill="1" applyBorder="1" applyAlignment="1" applyProtection="1">
      <alignment vertical="center" wrapText="1"/>
      <protection/>
    </xf>
    <xf numFmtId="0" fontId="1" fillId="3" borderId="12" xfId="78" applyFont="1" applyFill="1" applyBorder="1" applyAlignment="1" applyProtection="1">
      <alignment vertical="center" wrapText="1"/>
      <protection/>
    </xf>
    <xf numFmtId="0" fontId="1" fillId="26" borderId="12" xfId="78" applyFont="1" applyFill="1" applyBorder="1" applyAlignment="1" applyProtection="1">
      <alignment vertical="center" wrapText="1"/>
      <protection/>
    </xf>
    <xf numFmtId="0" fontId="1" fillId="0" borderId="12" xfId="78" applyFont="1" applyFill="1" applyBorder="1" applyAlignment="1" applyProtection="1">
      <alignment vertical="center" wrapText="1"/>
      <protection/>
    </xf>
    <xf numFmtId="0" fontId="1" fillId="0" borderId="54" xfId="78" applyFont="1" applyFill="1" applyBorder="1" applyAlignment="1" applyProtection="1">
      <alignment vertical="center" wrapText="1"/>
      <protection/>
    </xf>
    <xf numFmtId="0" fontId="37" fillId="26" borderId="58" xfId="78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6" fillId="0" borderId="38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2" fillId="20" borderId="6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3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32" fillId="20" borderId="6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3" fillId="25" borderId="56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3" fillId="20" borderId="29" xfId="0" applyFont="1" applyFill="1" applyBorder="1" applyAlignment="1">
      <alignment horizontal="center" vertical="center"/>
    </xf>
    <xf numFmtId="0" fontId="33" fillId="20" borderId="32" xfId="0" applyFont="1" applyFill="1" applyBorder="1" applyAlignment="1">
      <alignment horizontal="center" vertical="center"/>
    </xf>
    <xf numFmtId="0" fontId="33" fillId="20" borderId="47" xfId="0" applyFont="1" applyFill="1" applyBorder="1" applyAlignment="1">
      <alignment horizontal="center" vertical="center"/>
    </xf>
    <xf numFmtId="0" fontId="33" fillId="20" borderId="29" xfId="0" applyFont="1" applyFill="1" applyBorder="1" applyAlignment="1">
      <alignment horizontal="left" vertical="center" shrinkToFit="1"/>
    </xf>
    <xf numFmtId="0" fontId="34" fillId="20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5" fillId="17" borderId="7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7" fillId="20" borderId="50" xfId="0" applyFont="1" applyFill="1" applyBorder="1" applyAlignment="1">
      <alignment horizontal="center" vertical="center"/>
    </xf>
    <xf numFmtId="0" fontId="7" fillId="20" borderId="41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7" fillId="20" borderId="65" xfId="0" applyFont="1" applyFill="1" applyBorder="1" applyAlignment="1">
      <alignment horizontal="center" vertical="center"/>
    </xf>
    <xf numFmtId="0" fontId="7" fillId="20" borderId="67" xfId="0" applyFont="1" applyFill="1" applyBorder="1" applyAlignment="1">
      <alignment horizontal="center" vertical="center"/>
    </xf>
    <xf numFmtId="0" fontId="5" fillId="20" borderId="38" xfId="0" applyFont="1" applyFill="1" applyBorder="1" applyAlignment="1">
      <alignment horizontal="center" vertical="center"/>
    </xf>
    <xf numFmtId="0" fontId="5" fillId="20" borderId="50" xfId="0" applyFont="1" applyFill="1" applyBorder="1" applyAlignment="1">
      <alignment horizontal="center" vertical="center"/>
    </xf>
    <xf numFmtId="0" fontId="5" fillId="20" borderId="41" xfId="0" applyFont="1" applyFill="1" applyBorder="1" applyAlignment="1">
      <alignment horizontal="center" vertical="center"/>
    </xf>
    <xf numFmtId="0" fontId="5" fillId="20" borderId="4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/>
    </xf>
    <xf numFmtId="0" fontId="34" fillId="0" borderId="30" xfId="0" applyFont="1" applyFill="1" applyBorder="1" applyAlignment="1" quotePrefix="1">
      <alignment horizontal="center" vertical="center"/>
    </xf>
    <xf numFmtId="0" fontId="5" fillId="2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1" fillId="0" borderId="12" xfId="76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/>
    </xf>
    <xf numFmtId="0" fontId="5" fillId="0" borderId="63" xfId="0" applyFont="1" applyFill="1" applyBorder="1" applyAlignment="1">
      <alignment horizontal="left" vertical="center" wrapText="1"/>
    </xf>
    <xf numFmtId="0" fontId="5" fillId="2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5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/>
    </xf>
    <xf numFmtId="0" fontId="29" fillId="0" borderId="5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4" fillId="4" borderId="29" xfId="0" applyFont="1" applyFill="1" applyBorder="1" applyAlignment="1">
      <alignment horizontal="left" vertical="center"/>
    </xf>
    <xf numFmtId="0" fontId="34" fillId="4" borderId="32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left" vertical="center" shrinkToFit="1"/>
    </xf>
    <xf numFmtId="0" fontId="38" fillId="4" borderId="32" xfId="0" applyFont="1" applyFill="1" applyBorder="1" applyAlignment="1">
      <alignment horizontal="left" vertical="center" wrapText="1"/>
    </xf>
    <xf numFmtId="0" fontId="34" fillId="4" borderId="70" xfId="0" applyFont="1" applyFill="1" applyBorder="1" applyAlignment="1">
      <alignment horizontal="left" vertical="center"/>
    </xf>
    <xf numFmtId="0" fontId="34" fillId="4" borderId="73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33" fillId="4" borderId="73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29" fillId="4" borderId="70" xfId="0" applyFont="1" applyFill="1" applyBorder="1" applyAlignment="1">
      <alignment horizontal="left" vertical="center" shrinkToFit="1"/>
    </xf>
    <xf numFmtId="0" fontId="38" fillId="4" borderId="73" xfId="0" applyFont="1" applyFill="1" applyBorder="1" applyAlignment="1">
      <alignment horizontal="left" vertical="center" wrapText="1"/>
    </xf>
    <xf numFmtId="0" fontId="33" fillId="23" borderId="29" xfId="0" applyFont="1" applyFill="1" applyBorder="1" applyAlignment="1">
      <alignment horizontal="center" vertical="center"/>
    </xf>
    <xf numFmtId="0" fontId="33" fillId="23" borderId="30" xfId="0" applyFont="1" applyFill="1" applyBorder="1" applyAlignment="1">
      <alignment horizontal="center" vertical="center"/>
    </xf>
    <xf numFmtId="0" fontId="33" fillId="23" borderId="31" xfId="0" applyFont="1" applyFill="1" applyBorder="1" applyAlignment="1">
      <alignment horizontal="center" vertical="center"/>
    </xf>
    <xf numFmtId="0" fontId="33" fillId="23" borderId="32" xfId="0" applyFont="1" applyFill="1" applyBorder="1" applyAlignment="1">
      <alignment horizontal="center" vertical="center"/>
    </xf>
    <xf numFmtId="0" fontId="33" fillId="23" borderId="33" xfId="0" applyFont="1" applyFill="1" applyBorder="1" applyAlignment="1">
      <alignment horizontal="center" vertical="center"/>
    </xf>
    <xf numFmtId="0" fontId="33" fillId="23" borderId="34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left" vertical="center" shrinkToFit="1"/>
    </xf>
    <xf numFmtId="0" fontId="29" fillId="23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38" fillId="23" borderId="29" xfId="0" applyFont="1" applyFill="1" applyBorder="1" applyAlignment="1">
      <alignment horizontal="center" vertical="center"/>
    </xf>
    <xf numFmtId="0" fontId="38" fillId="23" borderId="30" xfId="0" applyFont="1" applyFill="1" applyBorder="1" applyAlignment="1">
      <alignment horizontal="center" vertical="center"/>
    </xf>
    <xf numFmtId="0" fontId="38" fillId="23" borderId="70" xfId="0" applyFont="1" applyFill="1" applyBorder="1" applyAlignment="1">
      <alignment horizontal="center" vertical="center"/>
    </xf>
    <xf numFmtId="0" fontId="38" fillId="23" borderId="72" xfId="0" applyFont="1" applyFill="1" applyBorder="1" applyAlignment="1">
      <alignment horizontal="center" vertical="center"/>
    </xf>
    <xf numFmtId="0" fontId="38" fillId="23" borderId="73" xfId="0" applyFont="1" applyFill="1" applyBorder="1" applyAlignment="1">
      <alignment horizontal="center" vertical="center"/>
    </xf>
    <xf numFmtId="0" fontId="38" fillId="23" borderId="31" xfId="0" applyFont="1" applyFill="1" applyBorder="1" applyAlignment="1">
      <alignment horizontal="center" vertical="center"/>
    </xf>
    <xf numFmtId="0" fontId="38" fillId="23" borderId="32" xfId="0" applyFont="1" applyFill="1" applyBorder="1" applyAlignment="1">
      <alignment horizontal="center" vertical="center"/>
    </xf>
    <xf numFmtId="0" fontId="38" fillId="23" borderId="33" xfId="0" applyFont="1" applyFill="1" applyBorder="1" applyAlignment="1">
      <alignment horizontal="center" vertical="center"/>
    </xf>
    <xf numFmtId="0" fontId="38" fillId="23" borderId="34" xfId="0" applyFont="1" applyFill="1" applyBorder="1" applyAlignment="1">
      <alignment horizontal="center" vertical="center"/>
    </xf>
    <xf numFmtId="0" fontId="38" fillId="23" borderId="61" xfId="0" applyFont="1" applyFill="1" applyBorder="1" applyAlignment="1">
      <alignment horizontal="left" vertical="center" shrinkToFit="1"/>
    </xf>
    <xf numFmtId="0" fontId="38" fillId="23" borderId="32" xfId="0" applyFont="1" applyFill="1" applyBorder="1" applyAlignment="1">
      <alignment horizontal="left" vertical="center" wrapText="1"/>
    </xf>
    <xf numFmtId="0" fontId="44" fillId="4" borderId="70" xfId="0" applyFont="1" applyFill="1" applyBorder="1" applyAlignment="1">
      <alignment horizontal="center" vertical="center"/>
    </xf>
    <xf numFmtId="0" fontId="44" fillId="4" borderId="71" xfId="0" applyFont="1" applyFill="1" applyBorder="1" applyAlignment="1">
      <alignment horizontal="center" vertical="center"/>
    </xf>
    <xf numFmtId="0" fontId="38" fillId="4" borderId="70" xfId="0" applyFont="1" applyFill="1" applyBorder="1" applyAlignment="1">
      <alignment horizontal="center" vertical="center"/>
    </xf>
    <xf numFmtId="0" fontId="38" fillId="4" borderId="72" xfId="0" applyFont="1" applyFill="1" applyBorder="1" applyAlignment="1">
      <alignment horizontal="center" vertical="center"/>
    </xf>
    <xf numFmtId="0" fontId="38" fillId="4" borderId="71" xfId="0" applyFont="1" applyFill="1" applyBorder="1" applyAlignment="1">
      <alignment horizontal="center" vertical="center"/>
    </xf>
    <xf numFmtId="0" fontId="38" fillId="4" borderId="73" xfId="0" applyFont="1" applyFill="1" applyBorder="1" applyAlignment="1">
      <alignment horizontal="center" vertical="center"/>
    </xf>
    <xf numFmtId="0" fontId="38" fillId="4" borderId="75" xfId="0" applyFont="1" applyFill="1" applyBorder="1" applyAlignment="1">
      <alignment horizontal="center" vertical="center"/>
    </xf>
    <xf numFmtId="0" fontId="44" fillId="15" borderId="73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/>
    </xf>
    <xf numFmtId="0" fontId="0" fillId="0" borderId="41" xfId="0" applyFill="1" applyBorder="1" applyAlignment="1">
      <alignment wrapText="1"/>
    </xf>
    <xf numFmtId="0" fontId="44" fillId="4" borderId="29" xfId="0" applyFont="1" applyFill="1" applyBorder="1" applyAlignment="1">
      <alignment horizontal="left" vertical="center" shrinkToFit="1"/>
    </xf>
    <xf numFmtId="0" fontId="44" fillId="4" borderId="32" xfId="0" applyFont="1" applyFill="1" applyBorder="1" applyAlignment="1">
      <alignment horizontal="left" vertical="center" wrapText="1"/>
    </xf>
    <xf numFmtId="0" fontId="4" fillId="23" borderId="20" xfId="0" applyFont="1" applyFill="1" applyBorder="1" applyAlignment="1">
      <alignment horizontal="center" vertical="center"/>
    </xf>
    <xf numFmtId="0" fontId="29" fillId="20" borderId="81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left" vertical="center" shrinkToFit="1"/>
    </xf>
    <xf numFmtId="0" fontId="29" fillId="0" borderId="60" xfId="0" applyFont="1" applyFill="1" applyBorder="1" applyAlignment="1">
      <alignment horizontal="left" vertical="center" shrinkToFit="1"/>
    </xf>
    <xf numFmtId="0" fontId="29" fillId="0" borderId="73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5" fillId="15" borderId="30" xfId="0" applyFont="1" applyFill="1" applyBorder="1" applyAlignment="1">
      <alignment horizontal="left" vertical="center" wrapText="1"/>
    </xf>
    <xf numFmtId="0" fontId="5" fillId="24" borderId="71" xfId="0" applyFont="1" applyFill="1" applyBorder="1" applyAlignment="1">
      <alignment horizontal="left" vertical="center" wrapText="1"/>
    </xf>
    <xf numFmtId="0" fontId="5" fillId="24" borderId="30" xfId="0" applyFont="1" applyFill="1" applyBorder="1" applyAlignment="1">
      <alignment horizontal="left" vertical="center" wrapText="1"/>
    </xf>
    <xf numFmtId="0" fontId="51" fillId="25" borderId="0" xfId="0" applyFont="1" applyFill="1" applyBorder="1" applyAlignment="1">
      <alignment/>
    </xf>
    <xf numFmtId="0" fontId="51" fillId="25" borderId="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center" vertical="center"/>
    </xf>
    <xf numFmtId="0" fontId="29" fillId="20" borderId="58" xfId="0" applyFont="1" applyFill="1" applyBorder="1" applyAlignment="1" quotePrefix="1">
      <alignment horizontal="center" vertical="center"/>
    </xf>
    <xf numFmtId="0" fontId="29" fillId="20" borderId="17" xfId="0" applyFont="1" applyFill="1" applyBorder="1" applyAlignment="1" quotePrefix="1">
      <alignment horizontal="center" vertical="center"/>
    </xf>
    <xf numFmtId="0" fontId="29" fillId="20" borderId="16" xfId="0" applyFont="1" applyFill="1" applyBorder="1" applyAlignment="1" quotePrefix="1">
      <alignment horizontal="center" vertical="center"/>
    </xf>
    <xf numFmtId="0" fontId="29" fillId="20" borderId="82" xfId="0" applyFont="1" applyFill="1" applyBorder="1" applyAlignment="1">
      <alignment horizontal="center" vertical="center"/>
    </xf>
    <xf numFmtId="0" fontId="29" fillId="20" borderId="7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 wrapText="1"/>
    </xf>
    <xf numFmtId="0" fontId="1" fillId="0" borderId="36" xfId="76" applyFill="1" applyBorder="1" applyAlignment="1" applyProtection="1">
      <alignment horizontal="left" vertical="center" wrapText="1"/>
      <protection/>
    </xf>
    <xf numFmtId="0" fontId="1" fillId="0" borderId="12" xfId="76" applyFill="1" applyBorder="1" applyAlignment="1" applyProtection="1">
      <alignment horizontal="left" vertical="center"/>
      <protection/>
    </xf>
    <xf numFmtId="0" fontId="1" fillId="0" borderId="12" xfId="76" applyFont="1" applyFill="1" applyBorder="1" applyAlignment="1" applyProtection="1">
      <alignment horizontal="left" vertical="center" wrapText="1"/>
      <protection/>
    </xf>
    <xf numFmtId="0" fontId="54" fillId="0" borderId="12" xfId="76" applyFont="1" applyFill="1" applyBorder="1" applyAlignment="1" applyProtection="1">
      <alignment horizontal="left" vertical="center" wrapText="1"/>
      <protection/>
    </xf>
    <xf numFmtId="0" fontId="1" fillId="0" borderId="12" xfId="76" applyFill="1" applyBorder="1" applyAlignment="1" applyProtection="1">
      <alignment horizontal="left" vertical="center" wrapText="1"/>
      <protection/>
    </xf>
    <xf numFmtId="0" fontId="1" fillId="0" borderId="12" xfId="76" applyFont="1" applyFill="1" applyBorder="1" applyAlignment="1" applyProtection="1">
      <alignment horizontal="left" vertical="center"/>
      <protection/>
    </xf>
    <xf numFmtId="0" fontId="54" fillId="0" borderId="12" xfId="76" applyFont="1" applyFill="1" applyBorder="1" applyAlignment="1" applyProtection="1">
      <alignment horizontal="left" vertical="center"/>
      <protection/>
    </xf>
    <xf numFmtId="0" fontId="1" fillId="0" borderId="38" xfId="76" applyFill="1" applyBorder="1" applyAlignment="1" applyProtection="1">
      <alignment horizontal="left" vertical="center" wrapText="1"/>
      <protection/>
    </xf>
    <xf numFmtId="0" fontId="1" fillId="0" borderId="13" xfId="76" applyFill="1" applyBorder="1" applyAlignment="1" applyProtection="1">
      <alignment horizontal="left" vertical="center"/>
      <protection/>
    </xf>
    <xf numFmtId="0" fontId="54" fillId="0" borderId="13" xfId="76" applyFont="1" applyFill="1" applyBorder="1" applyAlignment="1" applyProtection="1">
      <alignment horizontal="left" vertical="center"/>
      <protection/>
    </xf>
    <xf numFmtId="0" fontId="1" fillId="0" borderId="13" xfId="76" applyFont="1" applyFill="1" applyBorder="1" applyAlignment="1" applyProtection="1">
      <alignment horizontal="left" vertical="center"/>
      <protection/>
    </xf>
    <xf numFmtId="0" fontId="1" fillId="0" borderId="17" xfId="76" applyFill="1" applyBorder="1" applyAlignment="1" applyProtection="1">
      <alignment horizontal="left" vertical="center"/>
      <protection/>
    </xf>
    <xf numFmtId="0" fontId="1" fillId="0" borderId="49" xfId="76" applyFill="1" applyBorder="1" applyAlignment="1" applyProtection="1">
      <alignment vertical="center"/>
      <protection/>
    </xf>
    <xf numFmtId="0" fontId="1" fillId="0" borderId="12" xfId="76" applyFont="1" applyFill="1" applyBorder="1" applyAlignment="1" applyProtection="1">
      <alignment vertical="center"/>
      <protection/>
    </xf>
    <xf numFmtId="0" fontId="1" fillId="0" borderId="38" xfId="76" applyFill="1" applyBorder="1" applyAlignment="1" applyProtection="1">
      <alignment/>
      <protection/>
    </xf>
    <xf numFmtId="0" fontId="1" fillId="0" borderId="13" xfId="76" applyFill="1" applyBorder="1" applyAlignment="1" applyProtection="1">
      <alignment/>
      <protection/>
    </xf>
    <xf numFmtId="0" fontId="1" fillId="0" borderId="13" xfId="76" applyFill="1" applyBorder="1" applyAlignment="1" applyProtection="1">
      <alignment wrapText="1"/>
      <protection/>
    </xf>
    <xf numFmtId="0" fontId="1" fillId="0" borderId="38" xfId="76" applyFill="1" applyBorder="1" applyAlignment="1" applyProtection="1">
      <alignment horizontal="left" vertical="center"/>
      <protection/>
    </xf>
    <xf numFmtId="0" fontId="1" fillId="0" borderId="38" xfId="76" applyFont="1" applyFill="1" applyBorder="1" applyAlignment="1" applyProtection="1">
      <alignment horizontal="left" vertical="center"/>
      <protection/>
    </xf>
    <xf numFmtId="0" fontId="1" fillId="0" borderId="17" xfId="76" applyFill="1" applyBorder="1" applyAlignment="1" applyProtection="1">
      <alignment vertical="center"/>
      <protection/>
    </xf>
    <xf numFmtId="0" fontId="38" fillId="4" borderId="74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/>
    </xf>
    <xf numFmtId="0" fontId="55" fillId="0" borderId="73" xfId="0" applyFont="1" applyFill="1" applyBorder="1" applyAlignment="1">
      <alignment/>
    </xf>
    <xf numFmtId="0" fontId="55" fillId="0" borderId="72" xfId="0" applyFont="1" applyFill="1" applyBorder="1" applyAlignment="1">
      <alignment/>
    </xf>
    <xf numFmtId="0" fontId="55" fillId="0" borderId="74" xfId="0" applyFont="1" applyFill="1" applyBorder="1" applyAlignment="1">
      <alignment/>
    </xf>
    <xf numFmtId="0" fontId="55" fillId="0" borderId="29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 wrapText="1"/>
    </xf>
    <xf numFmtId="0" fontId="55" fillId="0" borderId="31" xfId="0" applyFont="1" applyFill="1" applyBorder="1" applyAlignment="1">
      <alignment horizontal="center" wrapText="1"/>
    </xf>
    <xf numFmtId="0" fontId="55" fillId="0" borderId="32" xfId="0" applyFont="1" applyFill="1" applyBorder="1" applyAlignment="1">
      <alignment horizontal="center" wrapText="1"/>
    </xf>
    <xf numFmtId="0" fontId="55" fillId="0" borderId="35" xfId="0" applyFont="1" applyFill="1" applyBorder="1" applyAlignment="1">
      <alignment/>
    </xf>
    <xf numFmtId="0" fontId="55" fillId="0" borderId="38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55" fillId="0" borderId="12" xfId="0" applyFont="1" applyFill="1" applyBorder="1" applyAlignment="1">
      <alignment/>
    </xf>
    <xf numFmtId="0" fontId="55" fillId="29" borderId="13" xfId="0" applyFont="1" applyFill="1" applyBorder="1" applyAlignment="1">
      <alignment/>
    </xf>
    <xf numFmtId="0" fontId="6" fillId="29" borderId="13" xfId="0" applyFont="1" applyFill="1" applyBorder="1" applyAlignment="1">
      <alignment/>
    </xf>
    <xf numFmtId="0" fontId="0" fillId="29" borderId="13" xfId="0" applyFill="1" applyBorder="1" applyAlignment="1">
      <alignment wrapText="1"/>
    </xf>
    <xf numFmtId="0" fontId="55" fillId="29" borderId="13" xfId="0" applyFont="1" applyFill="1" applyBorder="1" applyAlignment="1">
      <alignment wrapText="1"/>
    </xf>
    <xf numFmtId="0" fontId="55" fillId="10" borderId="11" xfId="0" applyFont="1" applyFill="1" applyBorder="1" applyAlignment="1">
      <alignment/>
    </xf>
    <xf numFmtId="0" fontId="55" fillId="1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5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left"/>
    </xf>
    <xf numFmtId="0" fontId="55" fillId="0" borderId="64" xfId="0" applyFont="1" applyFill="1" applyBorder="1" applyAlignment="1">
      <alignment/>
    </xf>
    <xf numFmtId="0" fontId="55" fillId="0" borderId="65" xfId="0" applyFont="1" applyFill="1" applyBorder="1" applyAlignment="1">
      <alignment/>
    </xf>
    <xf numFmtId="0" fontId="55" fillId="0" borderId="67" xfId="0" applyFont="1" applyFill="1" applyBorder="1" applyAlignment="1">
      <alignment/>
    </xf>
    <xf numFmtId="0" fontId="55" fillId="0" borderId="37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3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5" fillId="0" borderId="58" xfId="0" applyFont="1" applyFill="1" applyBorder="1" applyAlignment="1">
      <alignment/>
    </xf>
    <xf numFmtId="0" fontId="55" fillId="0" borderId="44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29" borderId="15" xfId="0" applyFont="1" applyFill="1" applyBorder="1" applyAlignment="1">
      <alignment/>
    </xf>
    <xf numFmtId="0" fontId="6" fillId="29" borderId="15" xfId="0" applyFont="1" applyFill="1" applyBorder="1" applyAlignment="1">
      <alignment/>
    </xf>
    <xf numFmtId="0" fontId="0" fillId="29" borderId="15" xfId="0" applyFill="1" applyBorder="1" applyAlignment="1">
      <alignment wrapText="1"/>
    </xf>
    <xf numFmtId="0" fontId="55" fillId="29" borderId="15" xfId="0" applyFont="1" applyFill="1" applyBorder="1" applyAlignment="1">
      <alignment wrapText="1"/>
    </xf>
    <xf numFmtId="0" fontId="55" fillId="29" borderId="13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5" fillId="29" borderId="15" xfId="0" applyFont="1" applyFill="1" applyBorder="1" applyAlignment="1">
      <alignment wrapText="1"/>
    </xf>
    <xf numFmtId="0" fontId="3" fillId="20" borderId="45" xfId="0" applyFont="1" applyFill="1" applyBorder="1" applyAlignment="1">
      <alignment vertical="center" wrapText="1"/>
    </xf>
    <xf numFmtId="0" fontId="0" fillId="20" borderId="13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56" fillId="20" borderId="10" xfId="0" applyNumberFormat="1" applyFont="1" applyFill="1" applyBorder="1" applyAlignment="1">
      <alignment horizontal="center" vertical="center"/>
    </xf>
    <xf numFmtId="49" fontId="56" fillId="20" borderId="13" xfId="0" applyNumberFormat="1" applyFont="1" applyFill="1" applyBorder="1" applyAlignment="1">
      <alignment horizontal="center" vertical="center"/>
    </xf>
    <xf numFmtId="0" fontId="55" fillId="20" borderId="11" xfId="0" applyFont="1" applyFill="1" applyBorder="1" applyAlignment="1">
      <alignment vertical="center" wrapText="1"/>
    </xf>
    <xf numFmtId="0" fontId="55" fillId="2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56" fillId="20" borderId="1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6" fillId="20" borderId="12" xfId="0" applyFont="1" applyFill="1" applyBorder="1" applyAlignment="1">
      <alignment horizontal="center" vertical="center"/>
    </xf>
    <xf numFmtId="0" fontId="56" fillId="20" borderId="10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49" fontId="56" fillId="20" borderId="4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0" fontId="47" fillId="25" borderId="43" xfId="0" applyFont="1" applyFill="1" applyBorder="1" applyAlignment="1">
      <alignment horizontal="left" vertical="center"/>
    </xf>
    <xf numFmtId="0" fontId="47" fillId="25" borderId="13" xfId="0" applyFont="1" applyFill="1" applyBorder="1" applyAlignment="1">
      <alignment horizontal="left" vertical="center"/>
    </xf>
    <xf numFmtId="0" fontId="47" fillId="25" borderId="15" xfId="0" applyFont="1" applyFill="1" applyBorder="1" applyAlignment="1">
      <alignment horizontal="left" vertical="center"/>
    </xf>
    <xf numFmtId="0" fontId="47" fillId="25" borderId="10" xfId="0" applyFont="1" applyFill="1" applyBorder="1" applyAlignment="1">
      <alignment horizontal="left" vertical="center"/>
    </xf>
    <xf numFmtId="0" fontId="47" fillId="25" borderId="0" xfId="0" applyFont="1" applyFill="1" applyBorder="1" applyAlignment="1">
      <alignment horizontal="left" vertical="center"/>
    </xf>
    <xf numFmtId="0" fontId="55" fillId="20" borderId="11" xfId="0" applyFont="1" applyFill="1" applyBorder="1" applyAlignment="1">
      <alignment/>
    </xf>
    <xf numFmtId="0" fontId="55" fillId="20" borderId="13" xfId="0" applyFont="1" applyFill="1" applyBorder="1" applyAlignment="1">
      <alignment/>
    </xf>
    <xf numFmtId="0" fontId="55" fillId="20" borderId="11" xfId="0" applyFont="1" applyFill="1" applyBorder="1" applyAlignment="1">
      <alignment horizontal="center" vertical="center"/>
    </xf>
    <xf numFmtId="0" fontId="55" fillId="20" borderId="13" xfId="0" applyFont="1" applyFill="1" applyBorder="1" applyAlignment="1">
      <alignment horizontal="center" vertical="center"/>
    </xf>
    <xf numFmtId="0" fontId="1" fillId="0" borderId="12" xfId="76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3" fillId="20" borderId="11" xfId="0" applyFont="1" applyFill="1" applyBorder="1" applyAlignment="1">
      <alignment horizontal="left" vertical="center"/>
    </xf>
    <xf numFmtId="0" fontId="1" fillId="20" borderId="13" xfId="76" applyFont="1" applyFill="1" applyBorder="1" applyAlignment="1">
      <alignment horizontal="left" vertical="center" wrapText="1"/>
    </xf>
    <xf numFmtId="0" fontId="5" fillId="20" borderId="11" xfId="0" applyFont="1" applyFill="1" applyBorder="1" applyAlignment="1">
      <alignment horizontal="left" vertical="center"/>
    </xf>
    <xf numFmtId="0" fontId="1" fillId="20" borderId="13" xfId="76" applyFont="1" applyFill="1" applyBorder="1" applyAlignment="1">
      <alignment horizontal="left" vertical="center"/>
    </xf>
    <xf numFmtId="0" fontId="47" fillId="20" borderId="11" xfId="0" applyFont="1" applyFill="1" applyBorder="1" applyAlignment="1">
      <alignment horizontal="left" vertical="center"/>
    </xf>
    <xf numFmtId="0" fontId="54" fillId="20" borderId="13" xfId="76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wrapText="1"/>
    </xf>
    <xf numFmtId="0" fontId="54" fillId="0" borderId="12" xfId="76" applyFont="1" applyFill="1" applyBorder="1" applyAlignment="1">
      <alignment horizontal="left" vertical="center"/>
    </xf>
    <xf numFmtId="0" fontId="47" fillId="25" borderId="12" xfId="0" applyFont="1" applyFill="1" applyBorder="1" applyAlignment="1">
      <alignment horizontal="left" vertical="center"/>
    </xf>
    <xf numFmtId="0" fontId="47" fillId="25" borderId="78" xfId="0" applyFont="1" applyFill="1" applyBorder="1" applyAlignment="1">
      <alignment horizontal="left" vertical="center"/>
    </xf>
    <xf numFmtId="0" fontId="55" fillId="20" borderId="15" xfId="0" applyFont="1" applyFill="1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1" fillId="0" borderId="55" xfId="76" applyFill="1" applyBorder="1" applyAlignment="1" applyProtection="1">
      <alignment horizontal="left" vertical="center"/>
      <protection/>
    </xf>
    <xf numFmtId="0" fontId="5" fillId="0" borderId="6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/>
    </xf>
    <xf numFmtId="0" fontId="1" fillId="0" borderId="47" xfId="76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vertical="center" wrapText="1"/>
    </xf>
    <xf numFmtId="0" fontId="5" fillId="25" borderId="79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/>
    </xf>
    <xf numFmtId="0" fontId="1" fillId="0" borderId="67" xfId="76" applyFill="1" applyBorder="1" applyAlignment="1" applyProtection="1">
      <alignment wrapText="1"/>
      <protection/>
    </xf>
    <xf numFmtId="0" fontId="3" fillId="0" borderId="6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 vertical="center"/>
    </xf>
    <xf numFmtId="0" fontId="4" fillId="20" borderId="8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/>
    </xf>
    <xf numFmtId="0" fontId="3" fillId="0" borderId="67" xfId="0" applyFont="1" applyFill="1" applyBorder="1" applyAlignment="1">
      <alignment wrapText="1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3" fillId="4" borderId="77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left" vertical="center" shrinkToFit="1"/>
    </xf>
    <xf numFmtId="0" fontId="33" fillId="4" borderId="28" xfId="0" applyFont="1" applyFill="1" applyBorder="1" applyAlignment="1">
      <alignment horizontal="left" vertical="center" wrapText="1"/>
    </xf>
    <xf numFmtId="0" fontId="33" fillId="25" borderId="83" xfId="0" applyFont="1" applyFill="1" applyBorder="1" applyAlignment="1">
      <alignment horizontal="left" vertical="center" wrapText="1"/>
    </xf>
    <xf numFmtId="0" fontId="0" fillId="25" borderId="47" xfId="0" applyFill="1" applyBorder="1" applyAlignment="1">
      <alignment/>
    </xf>
    <xf numFmtId="0" fontId="34" fillId="25" borderId="47" xfId="0" applyFont="1" applyFill="1" applyBorder="1" applyAlignment="1">
      <alignment horizontal="center" vertical="center"/>
    </xf>
    <xf numFmtId="0" fontId="33" fillId="25" borderId="47" xfId="0" applyFont="1" applyFill="1" applyBorder="1" applyAlignment="1">
      <alignment horizontal="center" vertical="center"/>
    </xf>
    <xf numFmtId="0" fontId="35" fillId="25" borderId="47" xfId="0" applyFont="1" applyFill="1" applyBorder="1" applyAlignment="1">
      <alignment horizontal="center" vertical="center"/>
    </xf>
    <xf numFmtId="0" fontId="29" fillId="25" borderId="47" xfId="0" applyFont="1" applyFill="1" applyBorder="1" applyAlignment="1">
      <alignment horizontal="left" vertical="center" shrinkToFit="1"/>
    </xf>
    <xf numFmtId="0" fontId="29" fillId="25" borderId="33" xfId="0" applyFont="1" applyFill="1" applyBorder="1" applyAlignment="1">
      <alignment horizontal="left" vertical="center" wrapText="1"/>
    </xf>
    <xf numFmtId="0" fontId="7" fillId="20" borderId="5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shrinkToFit="1"/>
    </xf>
    <xf numFmtId="0" fontId="4" fillId="20" borderId="65" xfId="0" applyFont="1" applyFill="1" applyBorder="1" applyAlignment="1">
      <alignment horizontal="center"/>
    </xf>
    <xf numFmtId="0" fontId="4" fillId="20" borderId="6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2" xfId="76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3" xfId="76" applyFill="1" applyBorder="1" applyAlignment="1" applyProtection="1">
      <alignment horizontal="left" vertical="center" wrapText="1"/>
      <protection/>
    </xf>
    <xf numFmtId="0" fontId="3" fillId="0" borderId="64" xfId="0" applyFont="1" applyBorder="1" applyAlignment="1">
      <alignment horizontal="left" vertical="center" shrinkToFit="1"/>
    </xf>
    <xf numFmtId="0" fontId="0" fillId="23" borderId="39" xfId="0" applyFill="1" applyBorder="1" applyAlignment="1">
      <alignment/>
    </xf>
    <xf numFmtId="0" fontId="29" fillId="20" borderId="73" xfId="0" applyFont="1" applyFill="1" applyBorder="1" applyAlignment="1">
      <alignment horizontal="left" vertical="center" wrapText="1"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29" fillId="20" borderId="7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/>
    </xf>
    <xf numFmtId="0" fontId="0" fillId="0" borderId="83" xfId="0" applyBorder="1" applyAlignment="1">
      <alignment/>
    </xf>
    <xf numFmtId="0" fontId="3" fillId="0" borderId="33" xfId="0" applyFont="1" applyBorder="1" applyAlignment="1">
      <alignment/>
    </xf>
    <xf numFmtId="0" fontId="0" fillId="0" borderId="16" xfId="0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9" fillId="20" borderId="14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/>
    </xf>
    <xf numFmtId="0" fontId="58" fillId="23" borderId="35" xfId="0" applyFont="1" applyFill="1" applyBorder="1" applyAlignment="1">
      <alignment horizontal="center" vertical="center" wrapText="1"/>
    </xf>
    <xf numFmtId="0" fontId="4" fillId="23" borderId="37" xfId="0" applyFont="1" applyFill="1" applyBorder="1" applyAlignment="1">
      <alignment horizontal="center" vertical="center" wrapText="1"/>
    </xf>
    <xf numFmtId="0" fontId="4" fillId="23" borderId="38" xfId="0" applyFont="1" applyFill="1" applyBorder="1" applyAlignment="1">
      <alignment horizontal="center" vertical="center" wrapText="1"/>
    </xf>
    <xf numFmtId="0" fontId="29" fillId="20" borderId="55" xfId="0" applyFont="1" applyFill="1" applyBorder="1" applyAlignment="1">
      <alignment horizontal="center" vertical="center" textRotation="90" wrapText="1"/>
    </xf>
    <xf numFmtId="0" fontId="4" fillId="0" borderId="28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78" xfId="0" applyFont="1" applyFill="1" applyBorder="1" applyAlignment="1">
      <alignment horizontal="center" vertical="center"/>
    </xf>
    <xf numFmtId="0" fontId="5" fillId="20" borderId="73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/>
    </xf>
    <xf numFmtId="0" fontId="3" fillId="0" borderId="28" xfId="0" applyFont="1" applyBorder="1" applyAlignment="1">
      <alignment/>
    </xf>
    <xf numFmtId="0" fontId="4" fillId="23" borderId="84" xfId="0" applyFont="1" applyFill="1" applyBorder="1" applyAlignment="1">
      <alignment horizontal="center" vertical="center"/>
    </xf>
    <xf numFmtId="0" fontId="0" fillId="23" borderId="20" xfId="0" applyFill="1" applyBorder="1" applyAlignment="1">
      <alignment/>
    </xf>
    <xf numFmtId="0" fontId="3" fillId="0" borderId="23" xfId="0" applyFont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3" fillId="0" borderId="8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0" fontId="39" fillId="0" borderId="45" xfId="0" applyFont="1" applyFill="1" applyBorder="1" applyAlignment="1">
      <alignment vertical="center"/>
    </xf>
    <xf numFmtId="0" fontId="39" fillId="0" borderId="46" xfId="0" applyFont="1" applyFill="1" applyBorder="1" applyAlignment="1">
      <alignment vertical="center"/>
    </xf>
    <xf numFmtId="0" fontId="32" fillId="20" borderId="8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48" fillId="0" borderId="83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86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 wrapText="1"/>
    </xf>
    <xf numFmtId="0" fontId="36" fillId="25" borderId="81" xfId="0" applyFont="1" applyFill="1" applyBorder="1" applyAlignment="1">
      <alignment horizontal="center"/>
    </xf>
    <xf numFmtId="0" fontId="36" fillId="25" borderId="22" xfId="0" applyFont="1" applyFill="1" applyBorder="1" applyAlignment="1">
      <alignment horizontal="center"/>
    </xf>
    <xf numFmtId="0" fontId="36" fillId="25" borderId="69" xfId="0" applyFont="1" applyFill="1" applyBorder="1" applyAlignment="1">
      <alignment horizontal="center"/>
    </xf>
    <xf numFmtId="0" fontId="33" fillId="4" borderId="83" xfId="0" applyFont="1" applyFill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0" fontId="32" fillId="21" borderId="83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4" fillId="0" borderId="70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73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textRotation="90" wrapText="1"/>
    </xf>
    <xf numFmtId="0" fontId="4" fillId="20" borderId="75" xfId="0" applyFont="1" applyFill="1" applyBorder="1" applyAlignment="1">
      <alignment horizontal="center" vertical="center" textRotation="90"/>
    </xf>
    <xf numFmtId="0" fontId="4" fillId="0" borderId="80" xfId="0" applyFont="1" applyBorder="1" applyAlignment="1">
      <alignment/>
    </xf>
    <xf numFmtId="0" fontId="4" fillId="0" borderId="27" xfId="0" applyFont="1" applyBorder="1" applyAlignment="1">
      <alignment/>
    </xf>
    <xf numFmtId="0" fontId="29" fillId="20" borderId="86" xfId="0" applyFont="1" applyFill="1" applyBorder="1" applyAlignment="1">
      <alignment horizontal="left" vertical="center" shrinkToFit="1"/>
    </xf>
    <xf numFmtId="0" fontId="29" fillId="20" borderId="74" xfId="0" applyFont="1" applyFill="1" applyBorder="1" applyAlignment="1">
      <alignment horizontal="left" vertical="center" shrinkToFit="1"/>
    </xf>
    <xf numFmtId="0" fontId="29" fillId="20" borderId="85" xfId="0" applyFont="1" applyFill="1" applyBorder="1" applyAlignment="1">
      <alignment horizontal="left" vertical="center" shrinkToFit="1"/>
    </xf>
    <xf numFmtId="0" fontId="29" fillId="20" borderId="26" xfId="0" applyFont="1" applyFill="1" applyBorder="1" applyAlignment="1">
      <alignment horizontal="left" vertical="center" shrinkToFit="1"/>
    </xf>
    <xf numFmtId="0" fontId="32" fillId="20" borderId="83" xfId="0" applyFont="1" applyFill="1" applyBorder="1" applyAlignment="1">
      <alignment horizontal="left" vertical="center" wrapText="1"/>
    </xf>
    <xf numFmtId="0" fontId="0" fillId="0" borderId="61" xfId="0" applyBorder="1" applyAlignment="1">
      <alignment/>
    </xf>
    <xf numFmtId="0" fontId="36" fillId="25" borderId="83" xfId="0" applyFont="1" applyFill="1" applyBorder="1" applyAlignment="1">
      <alignment horizontal="center"/>
    </xf>
    <xf numFmtId="0" fontId="36" fillId="25" borderId="47" xfId="0" applyFont="1" applyFill="1" applyBorder="1" applyAlignment="1">
      <alignment horizontal="center"/>
    </xf>
    <xf numFmtId="0" fontId="36" fillId="25" borderId="33" xfId="0" applyFont="1" applyFill="1" applyBorder="1" applyAlignment="1">
      <alignment horizontal="center"/>
    </xf>
    <xf numFmtId="0" fontId="38" fillId="4" borderId="85" xfId="0" applyFont="1" applyFill="1" applyBorder="1" applyAlignment="1">
      <alignment horizontal="left" vertical="center" wrapText="1"/>
    </xf>
    <xf numFmtId="0" fontId="43" fillId="4" borderId="26" xfId="0" applyFont="1" applyFill="1" applyBorder="1" applyAlignment="1">
      <alignment/>
    </xf>
    <xf numFmtId="0" fontId="33" fillId="4" borderId="86" xfId="0" applyFont="1" applyFill="1" applyBorder="1" applyAlignment="1">
      <alignment vertical="top" wrapText="1"/>
    </xf>
    <xf numFmtId="0" fontId="0" fillId="4" borderId="74" xfId="0" applyFill="1" applyBorder="1" applyAlignment="1">
      <alignment vertical="top" wrapText="1"/>
    </xf>
    <xf numFmtId="0" fontId="38" fillId="23" borderId="83" xfId="0" applyFont="1" applyFill="1" applyBorder="1" applyAlignment="1">
      <alignment horizontal="left" vertical="center" wrapText="1"/>
    </xf>
    <xf numFmtId="0" fontId="43" fillId="23" borderId="33" xfId="0" applyFont="1" applyFill="1" applyBorder="1" applyAlignment="1">
      <alignment/>
    </xf>
    <xf numFmtId="0" fontId="3" fillId="25" borderId="83" xfId="0" applyFont="1" applyFill="1" applyBorder="1" applyAlignment="1">
      <alignment horizontal="center" vertical="center"/>
    </xf>
    <xf numFmtId="0" fontId="3" fillId="25" borderId="47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33" fillId="20" borderId="83" xfId="0" applyFont="1" applyFill="1" applyBorder="1" applyAlignment="1">
      <alignment horizontal="left" vertical="center" wrapText="1"/>
    </xf>
    <xf numFmtId="0" fontId="33" fillId="20" borderId="33" xfId="0" applyFont="1" applyFill="1" applyBorder="1" applyAlignment="1">
      <alignment horizontal="left" vertical="center" wrapText="1"/>
    </xf>
    <xf numFmtId="0" fontId="38" fillId="4" borderId="86" xfId="0" applyFont="1" applyFill="1" applyBorder="1" applyAlignment="1">
      <alignment horizontal="left" vertical="center" wrapText="1"/>
    </xf>
    <xf numFmtId="0" fontId="43" fillId="4" borderId="74" xfId="0" applyFont="1" applyFill="1" applyBorder="1" applyAlignment="1">
      <alignment/>
    </xf>
    <xf numFmtId="0" fontId="33" fillId="17" borderId="86" xfId="0" applyFont="1" applyFill="1" applyBorder="1" applyAlignment="1">
      <alignment horizontal="left" vertical="center" wrapText="1"/>
    </xf>
    <xf numFmtId="0" fontId="0" fillId="17" borderId="74" xfId="0" applyFill="1" applyBorder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/>
    </xf>
    <xf numFmtId="0" fontId="3" fillId="20" borderId="21" xfId="0" applyFont="1" applyFill="1" applyBorder="1" applyAlignment="1">
      <alignment horizontal="left" vertical="center" wrapText="1"/>
    </xf>
    <xf numFmtId="0" fontId="3" fillId="20" borderId="42" xfId="0" applyFont="1" applyFill="1" applyBorder="1" applyAlignment="1">
      <alignment horizontal="left" vertical="center" wrapText="1"/>
    </xf>
    <xf numFmtId="0" fontId="3" fillId="20" borderId="78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55" fillId="20" borderId="12" xfId="0" applyFont="1" applyFill="1" applyBorder="1" applyAlignment="1">
      <alignment horizontal="center" vertical="center"/>
    </xf>
    <xf numFmtId="0" fontId="55" fillId="2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29" fillId="3" borderId="83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2" fillId="2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3" borderId="12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left" vertical="center" wrapText="1"/>
    </xf>
    <xf numFmtId="0" fontId="38" fillId="2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0" fontId="33" fillId="15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33" fillId="24" borderId="86" xfId="0" applyFont="1" applyFill="1" applyBorder="1" applyAlignment="1">
      <alignment horizontal="left" vertical="center" wrapText="1"/>
    </xf>
    <xf numFmtId="0" fontId="0" fillId="24" borderId="74" xfId="0" applyFill="1" applyBorder="1" applyAlignment="1">
      <alignment/>
    </xf>
    <xf numFmtId="0" fontId="39" fillId="0" borderId="78" xfId="0" applyFont="1" applyFill="1" applyBorder="1" applyAlignment="1">
      <alignment vertical="center"/>
    </xf>
    <xf numFmtId="0" fontId="39" fillId="0" borderId="42" xfId="0" applyFont="1" applyFill="1" applyBorder="1" applyAlignment="1">
      <alignment vertical="center"/>
    </xf>
    <xf numFmtId="0" fontId="29" fillId="20" borderId="86" xfId="0" applyFont="1" applyFill="1" applyBorder="1" applyAlignment="1">
      <alignment horizontal="left" vertical="center" shrinkToFit="1"/>
    </xf>
    <xf numFmtId="0" fontId="29" fillId="20" borderId="74" xfId="0" applyFont="1" applyFill="1" applyBorder="1" applyAlignment="1">
      <alignment horizontal="left" vertical="center" shrinkToFit="1"/>
    </xf>
    <xf numFmtId="0" fontId="29" fillId="20" borderId="85" xfId="0" applyFont="1" applyFill="1" applyBorder="1" applyAlignment="1">
      <alignment horizontal="left" vertical="center" shrinkToFit="1"/>
    </xf>
    <xf numFmtId="0" fontId="29" fillId="20" borderId="26" xfId="0" applyFont="1" applyFill="1" applyBorder="1" applyAlignment="1">
      <alignment horizontal="left" vertical="center" shrinkToFit="1"/>
    </xf>
    <xf numFmtId="0" fontId="29" fillId="20" borderId="70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3" fillId="8" borderId="82" xfId="0" applyFont="1" applyFill="1" applyBorder="1" applyAlignment="1">
      <alignment horizontal="left" vertical="center" wrapText="1"/>
    </xf>
    <xf numFmtId="0" fontId="33" fillId="8" borderId="51" xfId="0" applyFont="1" applyFill="1" applyBorder="1" applyAlignment="1">
      <alignment horizontal="left" vertical="center" wrapText="1"/>
    </xf>
    <xf numFmtId="0" fontId="33" fillId="8" borderId="62" xfId="0" applyFont="1" applyFill="1" applyBorder="1" applyAlignment="1">
      <alignment horizontal="left" vertical="center" wrapText="1"/>
    </xf>
    <xf numFmtId="0" fontId="39" fillId="8" borderId="82" xfId="0" applyFont="1" applyFill="1" applyBorder="1" applyAlignment="1">
      <alignment vertical="center"/>
    </xf>
    <xf numFmtId="0" fontId="39" fillId="8" borderId="51" xfId="0" applyFont="1" applyFill="1" applyBorder="1" applyAlignment="1">
      <alignment vertical="center"/>
    </xf>
    <xf numFmtId="0" fontId="0" fillId="0" borderId="67" xfId="0" applyBorder="1" applyAlignment="1">
      <alignment wrapText="1"/>
    </xf>
    <xf numFmtId="0" fontId="0" fillId="0" borderId="28" xfId="0" applyBorder="1" applyAlignment="1">
      <alignment wrapText="1"/>
    </xf>
    <xf numFmtId="0" fontId="33" fillId="15" borderId="86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33" fillId="24" borderId="83" xfId="0" applyFont="1" applyFill="1" applyBorder="1" applyAlignment="1">
      <alignment horizontal="left" vertical="center" wrapText="1"/>
    </xf>
    <xf numFmtId="0" fontId="0" fillId="0" borderId="64" xfId="0" applyBorder="1" applyAlignment="1">
      <alignment/>
    </xf>
    <xf numFmtId="0" fontId="0" fillId="0" borderId="23" xfId="0" applyBorder="1" applyAlignment="1">
      <alignment/>
    </xf>
    <xf numFmtId="0" fontId="4" fillId="24" borderId="8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33" fillId="24" borderId="84" xfId="0" applyFont="1" applyFill="1" applyBorder="1" applyAlignment="1">
      <alignment vertical="top" wrapText="1"/>
    </xf>
    <xf numFmtId="0" fontId="0" fillId="24" borderId="39" xfId="0" applyFill="1" applyBorder="1" applyAlignment="1">
      <alignment vertical="top" wrapText="1"/>
    </xf>
    <xf numFmtId="0" fontId="33" fillId="15" borderId="83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top" wrapText="1"/>
    </xf>
    <xf numFmtId="0" fontId="33" fillId="24" borderId="86" xfId="0" applyFont="1" applyFill="1" applyBorder="1" applyAlignment="1">
      <alignment horizontal="left" vertical="center" wrapText="1"/>
    </xf>
    <xf numFmtId="0" fontId="33" fillId="8" borderId="82" xfId="0" applyFont="1" applyFill="1" applyBorder="1" applyAlignment="1">
      <alignment horizontal="left" vertical="center" wrapText="1"/>
    </xf>
    <xf numFmtId="0" fontId="33" fillId="8" borderId="51" xfId="0" applyFont="1" applyFill="1" applyBorder="1" applyAlignment="1">
      <alignment horizontal="left" vertical="center" wrapText="1"/>
    </xf>
    <xf numFmtId="0" fontId="33" fillId="8" borderId="62" xfId="0" applyFont="1" applyFill="1" applyBorder="1" applyAlignment="1">
      <alignment horizontal="left" vertical="center" wrapText="1"/>
    </xf>
    <xf numFmtId="0" fontId="33" fillId="24" borderId="84" xfId="0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perhivatkozás_KERET_TANTERV-4_2011_04_06" xfId="77"/>
    <cellStyle name="Hiperhivatkozás_KERET_TANTERV-4_2011_04_06_BA_PSZ_2011_munkaanyag_V3.3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Followed Hyperlink" xfId="92"/>
    <cellStyle name="Neutral" xfId="93"/>
    <cellStyle name="Normál 2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5B" TargetMode="External" /><Relationship Id="rId16" Type="http://schemas.openxmlformats.org/officeDocument/2006/relationships/hyperlink" Target="http://tantargy.uni-corvinus.hu/7PE20NAK09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4PU51NAK03B" TargetMode="External" /><Relationship Id="rId20" Type="http://schemas.openxmlformats.org/officeDocument/2006/relationships/hyperlink" Target="http://tantargy.uni-corvinus.hu/2PU51NBK01B" TargetMode="External" /><Relationship Id="rId21" Type="http://schemas.openxmlformats.org/officeDocument/2006/relationships/hyperlink" Target="http://tantargy.uni-corvinus.hu/2SA53NCK04B" TargetMode="External" /><Relationship Id="rId22" Type="http://schemas.openxmlformats.org/officeDocument/2006/relationships/hyperlink" Target="http://tantargy.uni-corvinus.hu/2BE52NCK01B" TargetMode="External" /><Relationship Id="rId23" Type="http://schemas.openxmlformats.org/officeDocument/2006/relationships/hyperlink" Target="http://tantargy.uni-corvinus.hu/2PU51NBK02B" TargetMode="External" /><Relationship Id="rId24" Type="http://schemas.openxmlformats.org/officeDocument/2006/relationships/hyperlink" Target="http://tantargy.uni-corvinus.hu/2SA53NCK07B" TargetMode="External" /><Relationship Id="rId25" Type="http://schemas.openxmlformats.org/officeDocument/2006/relationships/hyperlink" Target="http://tantargy.uni-corvinus.hu/2VL60NBK03B" TargetMode="External" /><Relationship Id="rId26" Type="http://schemas.openxmlformats.org/officeDocument/2006/relationships/hyperlink" Target="http://tantargy.uni-corvinus.hu/2SA53NCK09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JO11NAK07B" TargetMode="External" /><Relationship Id="rId29" Type="http://schemas.openxmlformats.org/officeDocument/2006/relationships/hyperlink" Target="http://tantargy.uni-corvinus.hu/2BE52NCK06B" TargetMode="External" /><Relationship Id="rId30" Type="http://schemas.openxmlformats.org/officeDocument/2006/relationships/hyperlink" Target="http://tantargy.uni-corvinus.hu/2SA53NCK10B" TargetMode="External" /><Relationship Id="rId31" Type="http://schemas.openxmlformats.org/officeDocument/2006/relationships/hyperlink" Target="http://tantargy.uni-corvinus.hu/2KG23NBK02B" TargetMode="External" /><Relationship Id="rId32" Type="http://schemas.openxmlformats.org/officeDocument/2006/relationships/hyperlink" Target="http://tantargy.uni-corvinus.hu/4MA23NAK12B" TargetMode="External" /><Relationship Id="rId33" Type="http://schemas.openxmlformats.org/officeDocument/2006/relationships/hyperlink" Target="http://tantargy.uni-corvinus.hu/2GF26NBK01B" TargetMode="External" /><Relationship Id="rId34" Type="http://schemas.openxmlformats.org/officeDocument/2006/relationships/hyperlink" Target="http://tantargy.uni-corvinus.hu/2SP72NAK01B" TargetMode="External" /><Relationship Id="rId35" Type="http://schemas.openxmlformats.org/officeDocument/2006/relationships/hyperlink" Target="http://tantargy.uni-corvinus.hu/2IR32NAK07B" TargetMode="External" /><Relationship Id="rId36" Type="http://schemas.openxmlformats.org/officeDocument/2006/relationships/hyperlink" Target="http://tantargy.uni-corvinus.hu/4VG32NAK02B" TargetMode="External" /><Relationship Id="rId37" Type="http://schemas.openxmlformats.org/officeDocument/2006/relationships/hyperlink" Target="http://tantargy.uni-corvinus.hu/7GT02NDV04B" TargetMode="External" /><Relationship Id="rId38" Type="http://schemas.openxmlformats.org/officeDocument/2006/relationships/hyperlink" Target="http://tantargy.uni-corvinus.hu/7FI01NDV04B" TargetMode="External" /><Relationship Id="rId39" Type="http://schemas.openxmlformats.org/officeDocument/2006/relationships/hyperlink" Target="http://tantargy.uni-corvinus.hu/7FI01NDV05B" TargetMode="External" /><Relationship Id="rId40" Type="http://schemas.openxmlformats.org/officeDocument/2006/relationships/hyperlink" Target="http://tantargy.uni-corvinus.hu/7SO30NDV15B" TargetMode="External" /><Relationship Id="rId41" Type="http://schemas.openxmlformats.org/officeDocument/2006/relationships/hyperlink" Target="http://tantargy.uni-corvinus.hu/7PO10NDV08B" TargetMode="External" /><Relationship Id="rId42" Type="http://schemas.openxmlformats.org/officeDocument/2006/relationships/hyperlink" Target="http://tantargy.uni-corvinus.hu/2JO11NAK05B" TargetMode="External" /><Relationship Id="rId43" Type="http://schemas.openxmlformats.org/officeDocument/2006/relationships/hyperlink" Target="http://tantargy.uni-corvinus.hu/4PU51NAK05B" TargetMode="External" /><Relationship Id="rId44" Type="http://schemas.openxmlformats.org/officeDocument/2006/relationships/hyperlink" Target="http://tantargy.uni-corvinus.hu/4PU51NAK06B" TargetMode="External" /><Relationship Id="rId45" Type="http://schemas.openxmlformats.org/officeDocument/2006/relationships/hyperlink" Target="http://tantargy.uni-corvinus.hu/2BE52NDK06B" TargetMode="External" /><Relationship Id="rId46" Type="http://schemas.openxmlformats.org/officeDocument/2006/relationships/hyperlink" Target="http://tantargy.uni-corvinus.hu/2BE52NDK04B" TargetMode="External" /><Relationship Id="rId47" Type="http://schemas.openxmlformats.org/officeDocument/2006/relationships/hyperlink" Target="http://tantargy.uni-corvinus.hu/2BE52NDK05B" TargetMode="External" /><Relationship Id="rId48" Type="http://schemas.openxmlformats.org/officeDocument/2006/relationships/hyperlink" Target="http://tantargy.uni-corvinus.hu/2PU51NDK01B" TargetMode="External" /><Relationship Id="rId49" Type="http://schemas.openxmlformats.org/officeDocument/2006/relationships/hyperlink" Target="http://tantargy.uni-corvinus.hu/2SZ53NDK01B" TargetMode="External" /><Relationship Id="rId50" Type="http://schemas.openxmlformats.org/officeDocument/2006/relationships/hyperlink" Target="http://tantargy.uni-corvinus.hu/2SZ53NDK05B" TargetMode="External" /><Relationship Id="rId51" Type="http://schemas.openxmlformats.org/officeDocument/2006/relationships/hyperlink" Target="http://tantargy.uni-corvinus.hu/2SZ53NDK02B" TargetMode="External" /><Relationship Id="rId52" Type="http://schemas.openxmlformats.org/officeDocument/2006/relationships/hyperlink" Target="http://tantargy.uni-corvinus.hu/2BE52NDV05B" TargetMode="External" /><Relationship Id="rId53" Type="http://schemas.openxmlformats.org/officeDocument/2006/relationships/hyperlink" Target="http://tantargy.uni-corvinus.hu/2SA53NDK01B" TargetMode="External" /><Relationship Id="rId54" Type="http://schemas.openxmlformats.org/officeDocument/2006/relationships/hyperlink" Target="http://tantargy.uni-corvinus.hu/2SZ53NDK04B" TargetMode="External" /><Relationship Id="rId55" Type="http://schemas.openxmlformats.org/officeDocument/2006/relationships/hyperlink" Target="http://tantargy.uni-corvinus.hu/2BE52NDV04B" TargetMode="External" /><Relationship Id="rId56" Type="http://schemas.openxmlformats.org/officeDocument/2006/relationships/hyperlink" Target="http://tantargy.uni-corvinus.hu/2SA53NDK01B" TargetMode="External" /><Relationship Id="rId57" Type="http://schemas.openxmlformats.org/officeDocument/2006/relationships/hyperlink" Target="http://tantargy.uni-corvinus.hu/2SZ53NDK01B" TargetMode="External" /><Relationship Id="rId58" Type="http://schemas.openxmlformats.org/officeDocument/2006/relationships/hyperlink" Target="http://tantargy.uni-corvinus.hu/2SZ53NDK05B" TargetMode="External" /><Relationship Id="rId59" Type="http://schemas.openxmlformats.org/officeDocument/2006/relationships/hyperlink" Target="http://tantargy.uni-corvinus.hu/2SZ53NDK04B" TargetMode="External" /><Relationship Id="rId60" Type="http://schemas.openxmlformats.org/officeDocument/2006/relationships/hyperlink" Target="http://tantargy.uni-corvinus.hu/2SZ53NDK02B" TargetMode="External" /><Relationship Id="rId61" Type="http://schemas.openxmlformats.org/officeDocument/2006/relationships/hyperlink" Target="http://tantargy.uni-corvinus.hu/2PU51NDK01B" TargetMode="External" /><Relationship Id="rId62" Type="http://schemas.openxmlformats.org/officeDocument/2006/relationships/hyperlink" Target="http://tantargy.uni-corvinus.hu/4PU51NAK05B" TargetMode="External" /><Relationship Id="rId63" Type="http://schemas.openxmlformats.org/officeDocument/2006/relationships/hyperlink" Target="http://tantargy.uni-corvinus.hu/4PU51NAK06B" TargetMode="External" /><Relationship Id="rId64" Type="http://schemas.openxmlformats.org/officeDocument/2006/relationships/hyperlink" Target="http://tantargy.uni-corvinus.hu/2BE52NDK06B" TargetMode="External" /><Relationship Id="rId65" Type="http://schemas.openxmlformats.org/officeDocument/2006/relationships/hyperlink" Target="http://tantargy.uni-corvinus.hu/2BE52NDK04B" TargetMode="External" /><Relationship Id="rId66" Type="http://schemas.openxmlformats.org/officeDocument/2006/relationships/hyperlink" Target="http://tantargy.uni-corvinus.hu/2BE52NDK05B" TargetMode="External" /><Relationship Id="rId67" Type="http://schemas.openxmlformats.org/officeDocument/2006/relationships/hyperlink" Target="http://tantargy.uni-corvinus.hu/2VE81NGK03B" TargetMode="External" /><Relationship Id="rId68" Type="http://schemas.openxmlformats.org/officeDocument/2006/relationships/hyperlink" Target="http://tantargy.uni-corvinus.hu/2VL60NBK01B" TargetMode="External" /><Relationship Id="rId69" Type="http://schemas.openxmlformats.org/officeDocument/2006/relationships/hyperlink" Target="http://tantargy.uni-corvinus.hu/2MA41NAK01B" TargetMode="External" /><Relationship Id="rId70" Type="http://schemas.openxmlformats.org/officeDocument/2006/relationships/hyperlink" Target="http://tantargy.uni-corvinus.hu/2BE52NAK01B" TargetMode="External" /><Relationship Id="rId71" Type="http://schemas.openxmlformats.org/officeDocument/2006/relationships/hyperlink" Target="http://tantargy.uni-corvinus.hu/2VE81NGK03B" TargetMode="External" /><Relationship Id="rId72" Type="http://schemas.openxmlformats.org/officeDocument/2006/relationships/hyperlink" Target="http://tantargy.uni-corvinus.hu/2JO11NAK02B" TargetMode="External" /><Relationship Id="rId73" Type="http://schemas.openxmlformats.org/officeDocument/2006/relationships/hyperlink" Target="http://tantargy.uni-corvinus.hu/2VE81NAK07B" TargetMode="External" /><Relationship Id="rId74" Type="http://schemas.openxmlformats.org/officeDocument/2006/relationships/hyperlink" Target="http://tantargy.uni-corvinus.hu/2BE52NDV04B" TargetMode="External" /><Relationship Id="rId75" Type="http://schemas.openxmlformats.org/officeDocument/2006/relationships/hyperlink" Target="http://tantargy.uni-corvinus.hu/2BE52NAK05B" TargetMode="External" /><Relationship Id="rId76" Type="http://schemas.openxmlformats.org/officeDocument/2006/relationships/hyperlink" Target="http://tantargy.uni-corvinus.hu/2BE52NAK05B" TargetMode="External" /><Relationship Id="rId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tabSelected="1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15.7109375" style="456" customWidth="1"/>
    <col min="2" max="2" width="36.8515625" style="456" customWidth="1"/>
    <col min="3" max="3" width="6.00390625" style="456" customWidth="1"/>
    <col min="4" max="4" width="6.7109375" style="456" customWidth="1"/>
    <col min="5" max="6" width="3.57421875" style="456" customWidth="1"/>
    <col min="7" max="7" width="6.7109375" style="1001" customWidth="1"/>
    <col min="8" max="9" width="3.57421875" style="456" customWidth="1"/>
    <col min="10" max="10" width="6.7109375" style="1001" customWidth="1"/>
    <col min="11" max="12" width="3.57421875" style="456" customWidth="1"/>
    <col min="13" max="13" width="6.7109375" style="1001" customWidth="1"/>
    <col min="14" max="15" width="3.57421875" style="456" customWidth="1"/>
    <col min="16" max="16" width="6.7109375" style="1001" customWidth="1"/>
    <col min="17" max="18" width="3.57421875" style="456" customWidth="1"/>
    <col min="19" max="19" width="6.7109375" style="1001" customWidth="1"/>
    <col min="20" max="21" width="3.57421875" style="456" customWidth="1"/>
    <col min="22" max="22" width="6.7109375" style="1001" customWidth="1"/>
    <col min="23" max="23" width="6.7109375" style="456" customWidth="1"/>
    <col min="24" max="24" width="9.7109375" style="1001" customWidth="1"/>
    <col min="25" max="25" width="20.00390625" style="2" customWidth="1"/>
    <col min="26" max="26" width="41.140625" style="2" customWidth="1"/>
    <col min="27" max="27" width="53.8515625" style="456" hidden="1" customWidth="1"/>
    <col min="28" max="28" width="23.57421875" style="905" customWidth="1"/>
    <col min="29" max="29" width="21.57421875" style="905" customWidth="1"/>
    <col min="30" max="30" width="19.00390625" style="905" customWidth="1"/>
    <col min="31" max="31" width="24.57421875" style="905" customWidth="1"/>
    <col min="32" max="32" width="15.8515625" style="905" customWidth="1"/>
    <col min="33" max="33" width="15.28125" style="905" customWidth="1"/>
    <col min="34" max="34" width="12.28125" style="905" customWidth="1"/>
    <col min="35" max="35" width="17.00390625" style="905" customWidth="1"/>
    <col min="36" max="36" width="21.421875" style="905" customWidth="1"/>
    <col min="37" max="16384" width="9.140625" style="456" customWidth="1"/>
  </cols>
  <sheetData>
    <row r="1" spans="1:36" ht="24" thickBot="1">
      <c r="A1" s="1053" t="s">
        <v>481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5"/>
      <c r="AB1" s="848"/>
      <c r="AC1" s="849"/>
      <c r="AD1" s="848"/>
      <c r="AE1" s="849"/>
      <c r="AF1" s="848"/>
      <c r="AG1" s="850"/>
      <c r="AH1" s="851"/>
      <c r="AI1" s="848"/>
      <c r="AJ1" s="849"/>
    </row>
    <row r="2" spans="1:36" ht="29.25" customHeight="1">
      <c r="A2" s="1056" t="s">
        <v>67</v>
      </c>
      <c r="B2" s="1059" t="s">
        <v>0</v>
      </c>
      <c r="C2" s="1062" t="s">
        <v>1</v>
      </c>
      <c r="D2" s="1063" t="s">
        <v>492</v>
      </c>
      <c r="E2" s="1019" t="s">
        <v>484</v>
      </c>
      <c r="F2" s="1020"/>
      <c r="G2" s="1020"/>
      <c r="H2" s="1020"/>
      <c r="I2" s="1020"/>
      <c r="J2" s="1021"/>
      <c r="K2" s="1019" t="s">
        <v>485</v>
      </c>
      <c r="L2" s="1020"/>
      <c r="M2" s="1020"/>
      <c r="N2" s="1020"/>
      <c r="O2" s="1020"/>
      <c r="P2" s="1021"/>
      <c r="Q2" s="1030" t="s">
        <v>268</v>
      </c>
      <c r="R2" s="1031"/>
      <c r="S2" s="1031"/>
      <c r="T2" s="1031"/>
      <c r="U2" s="1031"/>
      <c r="V2" s="1006"/>
      <c r="W2" s="805" t="s">
        <v>269</v>
      </c>
      <c r="X2" s="1064" t="s">
        <v>270</v>
      </c>
      <c r="Y2" s="1010" t="s">
        <v>3</v>
      </c>
      <c r="Z2" s="1007" t="s">
        <v>32</v>
      </c>
      <c r="AA2" s="1027"/>
      <c r="AB2" s="1091" t="s">
        <v>443</v>
      </c>
      <c r="AC2" s="1092"/>
      <c r="AD2" s="1091" t="s">
        <v>444</v>
      </c>
      <c r="AE2" s="1092"/>
      <c r="AF2" s="1091" t="s">
        <v>445</v>
      </c>
      <c r="AG2" s="1105"/>
      <c r="AH2" s="1092"/>
      <c r="AI2" s="1091" t="s">
        <v>454</v>
      </c>
      <c r="AJ2" s="1092"/>
    </row>
    <row r="3" spans="1:36" ht="13.5" customHeight="1">
      <c r="A3" s="1057"/>
      <c r="B3" s="1060"/>
      <c r="C3" s="1057"/>
      <c r="D3" s="1060"/>
      <c r="E3" s="1026">
        <v>1</v>
      </c>
      <c r="F3" s="1025"/>
      <c r="G3" s="1017" t="s">
        <v>2</v>
      </c>
      <c r="H3" s="1024">
        <v>2</v>
      </c>
      <c r="I3" s="1025"/>
      <c r="J3" s="1022" t="s">
        <v>2</v>
      </c>
      <c r="K3" s="1026">
        <v>3</v>
      </c>
      <c r="L3" s="1025"/>
      <c r="M3" s="1017" t="s">
        <v>2</v>
      </c>
      <c r="N3" s="1024">
        <v>4</v>
      </c>
      <c r="O3" s="1025"/>
      <c r="P3" s="1022" t="s">
        <v>2</v>
      </c>
      <c r="Q3" s="1026">
        <v>5</v>
      </c>
      <c r="R3" s="1025"/>
      <c r="S3" s="1017" t="s">
        <v>2</v>
      </c>
      <c r="T3" s="1024">
        <v>6</v>
      </c>
      <c r="U3" s="1025"/>
      <c r="V3" s="1022" t="s">
        <v>2</v>
      </c>
      <c r="W3" s="33">
        <v>7</v>
      </c>
      <c r="X3" s="1065"/>
      <c r="Y3" s="1005"/>
      <c r="Z3" s="1008"/>
      <c r="AA3" s="1028"/>
      <c r="AB3" s="1093"/>
      <c r="AC3" s="1094"/>
      <c r="AD3" s="1093"/>
      <c r="AE3" s="1094"/>
      <c r="AF3" s="1093"/>
      <c r="AG3" s="1106"/>
      <c r="AH3" s="1094"/>
      <c r="AI3" s="1093"/>
      <c r="AJ3" s="1094"/>
    </row>
    <row r="4" spans="1:36" ht="31.5" thickBot="1">
      <c r="A4" s="1058"/>
      <c r="B4" s="1061"/>
      <c r="C4" s="1058"/>
      <c r="D4" s="1061"/>
      <c r="E4" s="34" t="s">
        <v>4</v>
      </c>
      <c r="F4" s="35" t="s">
        <v>66</v>
      </c>
      <c r="G4" s="1018"/>
      <c r="H4" s="999" t="s">
        <v>4</v>
      </c>
      <c r="I4" s="35" t="s">
        <v>66</v>
      </c>
      <c r="J4" s="1023"/>
      <c r="K4" s="34" t="s">
        <v>4</v>
      </c>
      <c r="L4" s="35" t="s">
        <v>66</v>
      </c>
      <c r="M4" s="1018"/>
      <c r="N4" s="999" t="s">
        <v>4</v>
      </c>
      <c r="O4" s="35" t="s">
        <v>66</v>
      </c>
      <c r="P4" s="1023"/>
      <c r="Q4" s="34" t="s">
        <v>4</v>
      </c>
      <c r="R4" s="35" t="s">
        <v>66</v>
      </c>
      <c r="S4" s="1018"/>
      <c r="T4" s="999" t="s">
        <v>4</v>
      </c>
      <c r="U4" s="35" t="s">
        <v>66</v>
      </c>
      <c r="V4" s="1023"/>
      <c r="W4" s="39" t="s">
        <v>2</v>
      </c>
      <c r="X4" s="1066"/>
      <c r="Y4" s="1032"/>
      <c r="Z4" s="1009"/>
      <c r="AA4" s="1029"/>
      <c r="AB4" s="1095"/>
      <c r="AC4" s="1096"/>
      <c r="AD4" s="1095"/>
      <c r="AE4" s="1096"/>
      <c r="AF4" s="1095"/>
      <c r="AG4" s="1107"/>
      <c r="AH4" s="1096"/>
      <c r="AI4" s="1095"/>
      <c r="AJ4" s="1096"/>
    </row>
    <row r="5" spans="1:36" ht="64.5" thickBot="1">
      <c r="A5" s="1071" t="s">
        <v>271</v>
      </c>
      <c r="B5" s="1055"/>
      <c r="C5" s="40"/>
      <c r="D5" s="41"/>
      <c r="E5" s="40"/>
      <c r="F5" s="42"/>
      <c r="G5" s="42">
        <f>SUM(G7,G25)</f>
        <v>22</v>
      </c>
      <c r="H5" s="42"/>
      <c r="I5" s="42"/>
      <c r="J5" s="42">
        <f>SUM(J7,J25)</f>
        <v>29</v>
      </c>
      <c r="K5" s="40"/>
      <c r="L5" s="42"/>
      <c r="M5" s="42">
        <f>SUM(M7,M25)</f>
        <v>21</v>
      </c>
      <c r="N5" s="42"/>
      <c r="O5" s="42"/>
      <c r="P5" s="42">
        <f>SUM(P7,P25)</f>
        <v>25</v>
      </c>
      <c r="Q5" s="40"/>
      <c r="R5" s="42"/>
      <c r="S5" s="42">
        <f>SUM(S7,S25)</f>
        <v>13</v>
      </c>
      <c r="T5" s="42"/>
      <c r="U5" s="42"/>
      <c r="V5" s="42">
        <f>SUM(V7,V25)</f>
        <v>15</v>
      </c>
      <c r="W5" s="43">
        <f>SUM(W7,W25)</f>
        <v>0</v>
      </c>
      <c r="X5" s="44">
        <f>SUM(E5:W5)</f>
        <v>125</v>
      </c>
      <c r="Y5" s="578"/>
      <c r="Z5" s="45"/>
      <c r="AA5" s="394"/>
      <c r="AB5" s="852" t="s">
        <v>67</v>
      </c>
      <c r="AC5" s="853" t="s">
        <v>446</v>
      </c>
      <c r="AD5" s="852" t="s">
        <v>67</v>
      </c>
      <c r="AE5" s="853" t="s">
        <v>446</v>
      </c>
      <c r="AF5" s="854" t="s">
        <v>447</v>
      </c>
      <c r="AG5" s="855" t="s">
        <v>448</v>
      </c>
      <c r="AH5" s="856" t="s">
        <v>449</v>
      </c>
      <c r="AI5" s="854" t="s">
        <v>450</v>
      </c>
      <c r="AJ5" s="856" t="s">
        <v>451</v>
      </c>
    </row>
    <row r="6" spans="1:36" ht="16.5" hidden="1" thickBot="1">
      <c r="A6" s="1089" t="s">
        <v>348</v>
      </c>
      <c r="B6" s="1090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848"/>
      <c r="AC6" s="849"/>
      <c r="AD6" s="848"/>
      <c r="AE6" s="849"/>
      <c r="AF6" s="888"/>
      <c r="AG6" s="889"/>
      <c r="AH6" s="890"/>
      <c r="AI6" s="848"/>
      <c r="AJ6" s="849"/>
    </row>
    <row r="7" spans="1:36" ht="18.75" thickBot="1">
      <c r="A7" s="1080" t="s">
        <v>272</v>
      </c>
      <c r="B7" s="1081"/>
      <c r="C7" s="782"/>
      <c r="D7" s="783"/>
      <c r="E7" s="784"/>
      <c r="F7" s="785"/>
      <c r="G7" s="785">
        <f>SUM($G$8:$G$23)</f>
        <v>19</v>
      </c>
      <c r="H7" s="785"/>
      <c r="I7" s="785"/>
      <c r="J7" s="786">
        <f>SUM($J$8:$J$23)</f>
        <v>29</v>
      </c>
      <c r="K7" s="782"/>
      <c r="L7" s="787"/>
      <c r="M7" s="787">
        <f>SUM($M$8:$M$23)</f>
        <v>9</v>
      </c>
      <c r="N7" s="787"/>
      <c r="O7" s="787"/>
      <c r="P7" s="783">
        <f>SUM($P$8:$P$23)</f>
        <v>5</v>
      </c>
      <c r="Q7" s="782"/>
      <c r="R7" s="787"/>
      <c r="S7" s="787">
        <f>SUM($S$8:$S$23)</f>
        <v>4</v>
      </c>
      <c r="T7" s="787"/>
      <c r="U7" s="787"/>
      <c r="V7" s="788">
        <f>SUM($V$8:$V$23)</f>
        <v>0</v>
      </c>
      <c r="W7" s="789">
        <f>SUM($W$8:$W$23)</f>
        <v>0</v>
      </c>
      <c r="X7" s="790">
        <f>SUM($X$8:$X$23)</f>
        <v>66</v>
      </c>
      <c r="Y7" s="791"/>
      <c r="Z7" s="792"/>
      <c r="AA7" s="396"/>
      <c r="AB7" s="857"/>
      <c r="AC7" s="858"/>
      <c r="AD7" s="898"/>
      <c r="AE7" s="858"/>
      <c r="AF7" s="898"/>
      <c r="AG7" s="891"/>
      <c r="AH7" s="895"/>
      <c r="AI7" s="857"/>
      <c r="AJ7" s="858"/>
    </row>
    <row r="8" spans="1:36" ht="25.5" customHeight="1">
      <c r="A8" s="53" t="s">
        <v>410</v>
      </c>
      <c r="B8" s="827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v>5</v>
      </c>
      <c r="Y8" s="709" t="s">
        <v>274</v>
      </c>
      <c r="Z8" s="397" t="s">
        <v>82</v>
      </c>
      <c r="AA8" s="397"/>
      <c r="AB8" s="909" t="s">
        <v>461</v>
      </c>
      <c r="AC8" s="910" t="s">
        <v>459</v>
      </c>
      <c r="AD8" s="883"/>
      <c r="AE8" s="860"/>
      <c r="AF8" s="883"/>
      <c r="AG8" s="861"/>
      <c r="AH8" s="873"/>
      <c r="AI8" s="859"/>
      <c r="AJ8" s="860"/>
    </row>
    <row r="9" spans="1:36" ht="15.75" customHeight="1">
      <c r="A9" s="64" t="s">
        <v>195</v>
      </c>
      <c r="B9" s="828" t="s">
        <v>421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710" t="s">
        <v>97</v>
      </c>
      <c r="Z9" s="347" t="s">
        <v>78</v>
      </c>
      <c r="AA9" s="347"/>
      <c r="AB9" s="859"/>
      <c r="AC9" s="860"/>
      <c r="AD9" s="883"/>
      <c r="AE9" s="860"/>
      <c r="AF9" s="883"/>
      <c r="AG9" s="861"/>
      <c r="AH9" s="873"/>
      <c r="AI9" s="859"/>
      <c r="AJ9" s="860"/>
    </row>
    <row r="10" spans="1:36" ht="15.75" customHeight="1">
      <c r="A10" s="64" t="s">
        <v>99</v>
      </c>
      <c r="B10" s="828" t="s">
        <v>203</v>
      </c>
      <c r="C10" s="65" t="s">
        <v>5</v>
      </c>
      <c r="D10" s="66" t="s">
        <v>6</v>
      </c>
      <c r="E10" s="21">
        <v>1</v>
      </c>
      <c r="F10" s="19">
        <v>2</v>
      </c>
      <c r="G10" s="71">
        <v>4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141">
        <v>4</v>
      </c>
      <c r="Y10" s="710" t="s">
        <v>11</v>
      </c>
      <c r="Z10" s="347" t="s">
        <v>76</v>
      </c>
      <c r="AA10" s="347"/>
      <c r="AB10" s="859"/>
      <c r="AC10" s="860"/>
      <c r="AD10" s="883"/>
      <c r="AE10" s="860"/>
      <c r="AF10" s="883"/>
      <c r="AG10" s="861"/>
      <c r="AH10" s="873"/>
      <c r="AI10" s="859"/>
      <c r="AJ10" s="860"/>
    </row>
    <row r="11" spans="1:36" ht="15.75" customHeight="1">
      <c r="A11" s="64" t="s">
        <v>104</v>
      </c>
      <c r="B11" s="829" t="s">
        <v>434</v>
      </c>
      <c r="C11" s="65" t="s">
        <v>5</v>
      </c>
      <c r="D11" s="66" t="s">
        <v>6</v>
      </c>
      <c r="E11" s="21">
        <v>2</v>
      </c>
      <c r="F11" s="19">
        <v>2</v>
      </c>
      <c r="G11" s="72">
        <v>5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v>5</v>
      </c>
      <c r="Y11" s="710" t="s">
        <v>23</v>
      </c>
      <c r="Z11" s="347" t="s">
        <v>81</v>
      </c>
      <c r="AA11" s="347"/>
      <c r="AB11" s="859"/>
      <c r="AC11" s="860"/>
      <c r="AD11" s="883"/>
      <c r="AE11" s="860"/>
      <c r="AF11" s="883"/>
      <c r="AG11" s="861"/>
      <c r="AH11" s="873"/>
      <c r="AI11" s="859"/>
      <c r="AJ11" s="860"/>
    </row>
    <row r="12" spans="1:36" ht="23.25" customHeight="1">
      <c r="A12" s="620" t="s">
        <v>166</v>
      </c>
      <c r="B12" s="830" t="s">
        <v>186</v>
      </c>
      <c r="C12" s="65" t="s">
        <v>5</v>
      </c>
      <c r="D12" s="66" t="s">
        <v>6</v>
      </c>
      <c r="E12" s="912">
        <v>2</v>
      </c>
      <c r="F12" s="913">
        <v>2</v>
      </c>
      <c r="G12" s="914" t="s">
        <v>277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70" t="s">
        <v>277</v>
      </c>
      <c r="Y12" s="710" t="s">
        <v>40</v>
      </c>
      <c r="Z12" s="347" t="s">
        <v>279</v>
      </c>
      <c r="AA12" s="347"/>
      <c r="AB12" s="937" t="s">
        <v>104</v>
      </c>
      <c r="AC12" s="938" t="s">
        <v>434</v>
      </c>
      <c r="AD12" s="883"/>
      <c r="AE12" s="860"/>
      <c r="AF12" s="883"/>
      <c r="AG12" s="861"/>
      <c r="AH12" s="873"/>
      <c r="AI12" s="859"/>
      <c r="AJ12" s="860"/>
    </row>
    <row r="13" spans="1:36" ht="42.75" customHeight="1">
      <c r="A13" s="64" t="s">
        <v>411</v>
      </c>
      <c r="B13" s="831" t="s">
        <v>261</v>
      </c>
      <c r="C13" s="6" t="s">
        <v>5</v>
      </c>
      <c r="D13" s="5" t="s">
        <v>6</v>
      </c>
      <c r="E13" s="21"/>
      <c r="F13" s="19"/>
      <c r="G13" s="72"/>
      <c r="H13" s="19">
        <v>2</v>
      </c>
      <c r="I13" s="19">
        <v>2</v>
      </c>
      <c r="J13" s="73">
        <v>5</v>
      </c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141">
        <v>5</v>
      </c>
      <c r="Y13" s="710" t="s">
        <v>274</v>
      </c>
      <c r="Z13" s="347" t="s">
        <v>82</v>
      </c>
      <c r="AA13" s="347"/>
      <c r="AB13" s="909" t="s">
        <v>462</v>
      </c>
      <c r="AC13" s="911" t="s">
        <v>460</v>
      </c>
      <c r="AD13" s="1099" t="s">
        <v>458</v>
      </c>
      <c r="AE13" s="1100"/>
      <c r="AF13" s="883"/>
      <c r="AG13" s="861"/>
      <c r="AH13" s="873"/>
      <c r="AI13" s="859"/>
      <c r="AJ13" s="860"/>
    </row>
    <row r="14" spans="1:36" ht="14.25">
      <c r="A14" s="64" t="s">
        <v>412</v>
      </c>
      <c r="B14" s="832" t="s">
        <v>435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v>5</v>
      </c>
      <c r="Y14" s="710" t="s">
        <v>126</v>
      </c>
      <c r="Z14" s="347" t="s">
        <v>69</v>
      </c>
      <c r="AA14" s="347"/>
      <c r="AB14" s="859"/>
      <c r="AC14" s="860"/>
      <c r="AD14" s="883"/>
      <c r="AE14" s="860"/>
      <c r="AF14" s="883"/>
      <c r="AG14" s="861"/>
      <c r="AH14" s="873"/>
      <c r="AI14" s="859"/>
      <c r="AJ14" s="860"/>
    </row>
    <row r="15" spans="1:36" ht="15.75" customHeight="1">
      <c r="A15" s="74" t="s">
        <v>105</v>
      </c>
      <c r="B15" s="832" t="s">
        <v>436</v>
      </c>
      <c r="C15" s="21" t="s">
        <v>5</v>
      </c>
      <c r="D15" s="30" t="s">
        <v>8</v>
      </c>
      <c r="E15" s="21"/>
      <c r="F15" s="19"/>
      <c r="G15" s="72"/>
      <c r="H15" s="19"/>
      <c r="I15" s="19"/>
      <c r="J15" s="73"/>
      <c r="K15" s="21"/>
      <c r="L15" s="19"/>
      <c r="M15" s="72"/>
      <c r="N15" s="19">
        <v>2</v>
      </c>
      <c r="O15" s="19">
        <v>2</v>
      </c>
      <c r="P15" s="73">
        <v>5</v>
      </c>
      <c r="Q15" s="21"/>
      <c r="R15" s="19"/>
      <c r="S15" s="72"/>
      <c r="T15" s="19"/>
      <c r="U15" s="19"/>
      <c r="V15" s="73"/>
      <c r="W15" s="67"/>
      <c r="X15" s="141">
        <v>5</v>
      </c>
      <c r="Y15" s="710" t="s">
        <v>24</v>
      </c>
      <c r="Z15" s="347" t="s">
        <v>74</v>
      </c>
      <c r="AA15" s="347"/>
      <c r="AB15" s="859"/>
      <c r="AC15" s="860"/>
      <c r="AD15" s="883"/>
      <c r="AE15" s="860"/>
      <c r="AF15" s="883"/>
      <c r="AG15" s="861"/>
      <c r="AH15" s="873"/>
      <c r="AI15" s="859"/>
      <c r="AJ15" s="860"/>
    </row>
    <row r="16" spans="1:36" ht="24" customHeight="1">
      <c r="A16" s="620" t="s">
        <v>167</v>
      </c>
      <c r="B16" s="833" t="s">
        <v>187</v>
      </c>
      <c r="C16" s="21" t="s">
        <v>5</v>
      </c>
      <c r="D16" s="30" t="s">
        <v>8</v>
      </c>
      <c r="E16" s="21"/>
      <c r="F16" s="19"/>
      <c r="G16" s="72"/>
      <c r="H16" s="913">
        <v>2</v>
      </c>
      <c r="I16" s="913">
        <v>2</v>
      </c>
      <c r="J16" s="915" t="s">
        <v>277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70" t="s">
        <v>277</v>
      </c>
      <c r="Y16" s="710" t="s">
        <v>45</v>
      </c>
      <c r="Z16" s="347" t="s">
        <v>226</v>
      </c>
      <c r="AA16" s="347"/>
      <c r="AB16" s="939" t="s">
        <v>105</v>
      </c>
      <c r="AC16" s="940" t="s">
        <v>436</v>
      </c>
      <c r="AD16" s="883"/>
      <c r="AE16" s="860"/>
      <c r="AF16" s="883"/>
      <c r="AG16" s="861"/>
      <c r="AH16" s="873"/>
      <c r="AI16" s="859"/>
      <c r="AJ16" s="860"/>
    </row>
    <row r="17" spans="1:36" ht="15.75" customHeight="1">
      <c r="A17" s="64" t="s">
        <v>194</v>
      </c>
      <c r="B17" s="828" t="s">
        <v>64</v>
      </c>
      <c r="C17" s="6" t="s">
        <v>5</v>
      </c>
      <c r="D17" s="5" t="s">
        <v>6</v>
      </c>
      <c r="E17" s="21"/>
      <c r="F17" s="19"/>
      <c r="G17" s="72"/>
      <c r="H17" s="19">
        <v>2</v>
      </c>
      <c r="I17" s="19">
        <v>2</v>
      </c>
      <c r="J17" s="73">
        <v>5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141">
        <v>5</v>
      </c>
      <c r="Y17" s="710" t="s">
        <v>26</v>
      </c>
      <c r="Z17" s="347" t="s">
        <v>41</v>
      </c>
      <c r="AA17" s="347"/>
      <c r="AB17" s="862"/>
      <c r="AC17" s="863"/>
      <c r="AD17" s="884"/>
      <c r="AE17" s="863"/>
      <c r="AF17" s="884"/>
      <c r="AG17" s="864"/>
      <c r="AH17" s="880"/>
      <c r="AI17" s="862"/>
      <c r="AJ17" s="863"/>
    </row>
    <row r="18" spans="1:36" ht="15.75" customHeight="1">
      <c r="A18" s="64" t="s">
        <v>103</v>
      </c>
      <c r="B18" s="828" t="s">
        <v>205</v>
      </c>
      <c r="C18" s="65" t="s">
        <v>5</v>
      </c>
      <c r="D18" s="66" t="s">
        <v>6</v>
      </c>
      <c r="E18" s="21"/>
      <c r="F18" s="19"/>
      <c r="G18" s="72"/>
      <c r="H18" s="19">
        <v>2</v>
      </c>
      <c r="I18" s="19">
        <v>1</v>
      </c>
      <c r="J18" s="73">
        <v>4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v>4</v>
      </c>
      <c r="Y18" s="710" t="s">
        <v>13</v>
      </c>
      <c r="Z18" s="347" t="s">
        <v>73</v>
      </c>
      <c r="AA18" s="347"/>
      <c r="AB18" s="859"/>
      <c r="AC18" s="860"/>
      <c r="AD18" s="883"/>
      <c r="AE18" s="860"/>
      <c r="AF18" s="883"/>
      <c r="AG18" s="861"/>
      <c r="AH18" s="873"/>
      <c r="AI18" s="933" t="s">
        <v>470</v>
      </c>
      <c r="AJ18" s="934" t="s">
        <v>471</v>
      </c>
    </row>
    <row r="19" spans="1:36" ht="24.75" customHeight="1">
      <c r="A19" s="64" t="s">
        <v>413</v>
      </c>
      <c r="B19" s="828" t="s">
        <v>262</v>
      </c>
      <c r="C19" s="65" t="s">
        <v>5</v>
      </c>
      <c r="D19" s="66" t="s">
        <v>6</v>
      </c>
      <c r="E19" s="21"/>
      <c r="F19" s="19"/>
      <c r="G19" s="72"/>
      <c r="H19" s="19"/>
      <c r="I19" s="19"/>
      <c r="J19" s="73"/>
      <c r="K19" s="22">
        <v>2</v>
      </c>
      <c r="L19" s="19">
        <v>1</v>
      </c>
      <c r="M19" s="72">
        <v>4</v>
      </c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v>4</v>
      </c>
      <c r="Y19" s="711" t="s">
        <v>406</v>
      </c>
      <c r="Z19" s="712" t="s">
        <v>407</v>
      </c>
      <c r="AA19" s="347"/>
      <c r="AB19" s="916" t="s">
        <v>464</v>
      </c>
      <c r="AC19" s="917" t="s">
        <v>463</v>
      </c>
      <c r="AD19" s="883"/>
      <c r="AE19" s="860"/>
      <c r="AF19" s="883"/>
      <c r="AG19" s="861"/>
      <c r="AH19" s="873"/>
      <c r="AI19" s="859"/>
      <c r="AJ19" s="860"/>
    </row>
    <row r="20" spans="1:36" ht="15.75" customHeight="1">
      <c r="A20" s="64" t="s">
        <v>414</v>
      </c>
      <c r="B20" s="828" t="s">
        <v>204</v>
      </c>
      <c r="C20" s="65" t="s">
        <v>5</v>
      </c>
      <c r="D20" s="66" t="s">
        <v>6</v>
      </c>
      <c r="E20" s="21"/>
      <c r="F20" s="19"/>
      <c r="G20" s="72"/>
      <c r="H20" s="19">
        <v>2</v>
      </c>
      <c r="I20" s="19">
        <v>2</v>
      </c>
      <c r="J20" s="73">
        <v>5</v>
      </c>
      <c r="K20" s="21"/>
      <c r="L20" s="19"/>
      <c r="M20" s="72"/>
      <c r="N20" s="19"/>
      <c r="O20" s="19"/>
      <c r="P20" s="73"/>
      <c r="Q20" s="21"/>
      <c r="R20" s="19"/>
      <c r="S20" s="72"/>
      <c r="T20" s="19"/>
      <c r="U20" s="19"/>
      <c r="V20" s="73"/>
      <c r="W20" s="67"/>
      <c r="X20" s="141">
        <v>5</v>
      </c>
      <c r="Y20" s="710" t="s">
        <v>441</v>
      </c>
      <c r="Z20" s="347" t="s">
        <v>68</v>
      </c>
      <c r="AA20" s="347"/>
      <c r="AB20" s="931" t="s">
        <v>478</v>
      </c>
      <c r="AC20" s="917" t="s">
        <v>210</v>
      </c>
      <c r="AD20" s="883"/>
      <c r="AE20" s="860"/>
      <c r="AF20" s="883"/>
      <c r="AG20" s="861"/>
      <c r="AH20" s="873"/>
      <c r="AI20" s="859"/>
      <c r="AJ20" s="860"/>
    </row>
    <row r="21" spans="1:36" ht="15.75" customHeight="1">
      <c r="A21" s="64" t="s">
        <v>115</v>
      </c>
      <c r="B21" s="828" t="s">
        <v>212</v>
      </c>
      <c r="C21" s="6" t="s">
        <v>5</v>
      </c>
      <c r="D21" s="5" t="s">
        <v>8</v>
      </c>
      <c r="E21" s="21"/>
      <c r="F21" s="19"/>
      <c r="G21" s="72"/>
      <c r="H21" s="19">
        <v>2</v>
      </c>
      <c r="I21" s="19">
        <v>2</v>
      </c>
      <c r="J21" s="73">
        <v>5</v>
      </c>
      <c r="K21" s="22"/>
      <c r="L21" s="19"/>
      <c r="M21" s="72"/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v>5</v>
      </c>
      <c r="Y21" s="710" t="s">
        <v>25</v>
      </c>
      <c r="Z21" s="347" t="s">
        <v>71</v>
      </c>
      <c r="AA21" s="347"/>
      <c r="AB21" s="859"/>
      <c r="AC21" s="860"/>
      <c r="AD21" s="883"/>
      <c r="AE21" s="860"/>
      <c r="AF21" s="883"/>
      <c r="AG21" s="861"/>
      <c r="AH21" s="873"/>
      <c r="AI21" s="878" t="s">
        <v>77</v>
      </c>
      <c r="AJ21" s="879" t="s">
        <v>77</v>
      </c>
    </row>
    <row r="22" spans="1:36" ht="27" customHeight="1">
      <c r="A22" s="64" t="s">
        <v>476</v>
      </c>
      <c r="B22" s="828" t="s">
        <v>210</v>
      </c>
      <c r="C22" s="6" t="s">
        <v>5</v>
      </c>
      <c r="D22" s="5" t="s">
        <v>6</v>
      </c>
      <c r="E22" s="21"/>
      <c r="F22" s="19"/>
      <c r="G22" s="72"/>
      <c r="H22" s="19"/>
      <c r="I22" s="19"/>
      <c r="J22" s="73"/>
      <c r="K22" s="21">
        <v>2</v>
      </c>
      <c r="L22" s="19">
        <v>2</v>
      </c>
      <c r="M22" s="72">
        <v>5</v>
      </c>
      <c r="N22" s="19"/>
      <c r="O22" s="19"/>
      <c r="P22" s="73"/>
      <c r="Q22" s="21"/>
      <c r="R22" s="19"/>
      <c r="S22" s="72"/>
      <c r="T22" s="19"/>
      <c r="U22" s="19"/>
      <c r="V22" s="73"/>
      <c r="W22" s="67"/>
      <c r="X22" s="141">
        <v>5</v>
      </c>
      <c r="Y22" s="710" t="s">
        <v>441</v>
      </c>
      <c r="Z22" s="347" t="s">
        <v>68</v>
      </c>
      <c r="AA22" s="347"/>
      <c r="AB22" s="916" t="s">
        <v>477</v>
      </c>
      <c r="AC22" s="917" t="s">
        <v>210</v>
      </c>
      <c r="AD22" s="1101" t="s">
        <v>465</v>
      </c>
      <c r="AE22" s="1102"/>
      <c r="AF22" s="859"/>
      <c r="AG22" s="861"/>
      <c r="AH22" s="873"/>
      <c r="AI22" s="859"/>
      <c r="AJ22" s="860"/>
    </row>
    <row r="23" spans="1:36" ht="15.75" customHeight="1" thickBot="1">
      <c r="A23" s="64" t="s">
        <v>116</v>
      </c>
      <c r="B23" s="935" t="s">
        <v>472</v>
      </c>
      <c r="C23" s="65" t="s">
        <v>5</v>
      </c>
      <c r="D23" s="5" t="s">
        <v>6</v>
      </c>
      <c r="E23" s="76"/>
      <c r="F23" s="77"/>
      <c r="G23" s="78"/>
      <c r="H23" s="77"/>
      <c r="I23" s="77"/>
      <c r="J23" s="79"/>
      <c r="K23" s="22"/>
      <c r="L23" s="19"/>
      <c r="M23" s="72"/>
      <c r="N23" s="19"/>
      <c r="O23" s="19"/>
      <c r="P23" s="73"/>
      <c r="Q23" s="21">
        <v>2</v>
      </c>
      <c r="R23" s="19">
        <v>1</v>
      </c>
      <c r="S23" s="72">
        <v>4</v>
      </c>
      <c r="T23" s="19"/>
      <c r="U23" s="19"/>
      <c r="V23" s="73"/>
      <c r="W23" s="67"/>
      <c r="X23" s="141">
        <v>4</v>
      </c>
      <c r="Y23" s="229" t="s">
        <v>27</v>
      </c>
      <c r="Z23" s="713" t="s">
        <v>286</v>
      </c>
      <c r="AA23" s="80"/>
      <c r="AB23" s="859"/>
      <c r="AC23" s="860"/>
      <c r="AD23" s="883"/>
      <c r="AE23" s="860"/>
      <c r="AF23" s="883"/>
      <c r="AG23" s="861"/>
      <c r="AH23" s="873"/>
      <c r="AI23" s="859"/>
      <c r="AJ23" s="860"/>
    </row>
    <row r="24" spans="1:36" ht="16.5" hidden="1" thickBot="1">
      <c r="A24" s="1089" t="s">
        <v>348</v>
      </c>
      <c r="B24" s="1090"/>
      <c r="C24" s="365"/>
      <c r="D24" s="366"/>
      <c r="E24" s="367"/>
      <c r="F24" s="368"/>
      <c r="G24" s="368">
        <v>3</v>
      </c>
      <c r="H24" s="368"/>
      <c r="I24" s="368"/>
      <c r="J24" s="369"/>
      <c r="K24" s="370"/>
      <c r="L24" s="371"/>
      <c r="M24" s="371">
        <v>13</v>
      </c>
      <c r="N24" s="371"/>
      <c r="O24" s="371"/>
      <c r="P24" s="372">
        <v>15</v>
      </c>
      <c r="Q24" s="370"/>
      <c r="R24" s="371"/>
      <c r="S24" s="371">
        <v>12</v>
      </c>
      <c r="T24" s="371"/>
      <c r="U24" s="371"/>
      <c r="V24" s="373">
        <v>20</v>
      </c>
      <c r="W24" s="374"/>
      <c r="X24" s="375">
        <f>SUM(E24:V24)</f>
        <v>63</v>
      </c>
      <c r="Y24" s="714"/>
      <c r="Z24" s="395"/>
      <c r="AA24" s="395"/>
      <c r="AB24" s="859"/>
      <c r="AC24" s="860"/>
      <c r="AD24" s="883"/>
      <c r="AE24" s="860"/>
      <c r="AF24" s="883"/>
      <c r="AG24" s="861"/>
      <c r="AH24" s="873"/>
      <c r="AI24" s="859"/>
      <c r="AJ24" s="860"/>
    </row>
    <row r="25" spans="1:36" s="906" customFormat="1" ht="18.75" thickBot="1">
      <c r="A25" s="1087" t="s">
        <v>287</v>
      </c>
      <c r="B25" s="1088"/>
      <c r="C25" s="793"/>
      <c r="D25" s="794"/>
      <c r="E25" s="795"/>
      <c r="F25" s="796"/>
      <c r="G25" s="796">
        <f>SUM($G$26:$G$42)</f>
        <v>3</v>
      </c>
      <c r="H25" s="796"/>
      <c r="I25" s="796"/>
      <c r="J25" s="797">
        <f>SUM($J$26:$J$42)</f>
        <v>0</v>
      </c>
      <c r="K25" s="795"/>
      <c r="L25" s="796"/>
      <c r="M25" s="796">
        <f>SUM($M$26:$M$42)</f>
        <v>12</v>
      </c>
      <c r="N25" s="796"/>
      <c r="O25" s="796"/>
      <c r="P25" s="797">
        <f>SUM(P26:P36)</f>
        <v>20</v>
      </c>
      <c r="Q25" s="795"/>
      <c r="R25" s="796"/>
      <c r="S25" s="796">
        <f>SUM($S$26:$S$42)</f>
        <v>9</v>
      </c>
      <c r="T25" s="796"/>
      <c r="U25" s="796"/>
      <c r="V25" s="798">
        <f>SUM($V$26:$V$42)</f>
        <v>15</v>
      </c>
      <c r="W25" s="847">
        <f>SUM($W$26:$W$42)</f>
        <v>0</v>
      </c>
      <c r="X25" s="799">
        <f>SUM(E25:W25)</f>
        <v>59</v>
      </c>
      <c r="Y25" s="803"/>
      <c r="Z25" s="804"/>
      <c r="AA25" s="800"/>
      <c r="AB25" s="859"/>
      <c r="AC25" s="860"/>
      <c r="AD25" s="883"/>
      <c r="AE25" s="860"/>
      <c r="AF25" s="883"/>
      <c r="AG25" s="861"/>
      <c r="AH25" s="873"/>
      <c r="AI25" s="859"/>
      <c r="AJ25" s="860"/>
    </row>
    <row r="26" spans="1:36" ht="12.75">
      <c r="A26" s="780" t="s">
        <v>419</v>
      </c>
      <c r="B26" s="834" t="s">
        <v>263</v>
      </c>
      <c r="C26" s="687" t="s">
        <v>5</v>
      </c>
      <c r="D26" s="87" t="s">
        <v>8</v>
      </c>
      <c r="E26" s="56">
        <v>0</v>
      </c>
      <c r="F26" s="57">
        <v>2</v>
      </c>
      <c r="G26" s="58">
        <v>3</v>
      </c>
      <c r="H26" s="57"/>
      <c r="I26" s="57"/>
      <c r="J26" s="59"/>
      <c r="K26" s="56"/>
      <c r="L26" s="57"/>
      <c r="M26" s="58"/>
      <c r="N26" s="57"/>
      <c r="O26" s="57"/>
      <c r="P26" s="59"/>
      <c r="Q26" s="56"/>
      <c r="R26" s="57"/>
      <c r="S26" s="58"/>
      <c r="T26" s="88"/>
      <c r="U26" s="57"/>
      <c r="V26" s="59"/>
      <c r="W26" s="328"/>
      <c r="X26" s="62">
        <v>3</v>
      </c>
      <c r="Y26" s="801" t="s">
        <v>489</v>
      </c>
      <c r="Z26" s="802" t="s">
        <v>420</v>
      </c>
      <c r="AA26" s="346"/>
      <c r="AB26" s="667"/>
      <c r="AC26" s="674"/>
      <c r="AD26" s="692"/>
      <c r="AE26" s="674"/>
      <c r="AF26" s="692"/>
      <c r="AG26" s="244"/>
      <c r="AH26" s="749"/>
      <c r="AI26" s="667"/>
      <c r="AJ26" s="674"/>
    </row>
    <row r="27" spans="1:36" ht="14.25">
      <c r="A27" s="64" t="s">
        <v>193</v>
      </c>
      <c r="B27" s="837" t="s">
        <v>437</v>
      </c>
      <c r="C27" s="672" t="s">
        <v>5</v>
      </c>
      <c r="D27" s="9" t="s">
        <v>6</v>
      </c>
      <c r="E27" s="21"/>
      <c r="F27" s="19"/>
      <c r="G27" s="72"/>
      <c r="H27" s="19"/>
      <c r="I27" s="19"/>
      <c r="J27" s="73"/>
      <c r="K27" s="21">
        <v>2</v>
      </c>
      <c r="L27" s="19">
        <v>2</v>
      </c>
      <c r="M27" s="72">
        <v>5</v>
      </c>
      <c r="N27" s="19"/>
      <c r="O27" s="19"/>
      <c r="P27" s="73"/>
      <c r="Q27" s="21"/>
      <c r="R27" s="19"/>
      <c r="S27" s="72"/>
      <c r="T27" s="22"/>
      <c r="U27" s="19"/>
      <c r="V27" s="73"/>
      <c r="W27" s="329"/>
      <c r="X27" s="141">
        <v>5</v>
      </c>
      <c r="Y27" s="704" t="s">
        <v>128</v>
      </c>
      <c r="Z27" s="347" t="s">
        <v>72</v>
      </c>
      <c r="AA27" s="347"/>
      <c r="AB27" s="10"/>
      <c r="AC27" s="865"/>
      <c r="AD27" s="931" t="s">
        <v>103</v>
      </c>
      <c r="AE27" s="932" t="s">
        <v>205</v>
      </c>
      <c r="AF27" s="885"/>
      <c r="AG27" s="866"/>
      <c r="AH27" s="881"/>
      <c r="AI27" s="933" t="s">
        <v>470</v>
      </c>
      <c r="AJ27" s="934" t="s">
        <v>471</v>
      </c>
    </row>
    <row r="28" spans="1:36" ht="14.25">
      <c r="A28" s="620" t="s">
        <v>139</v>
      </c>
      <c r="B28" s="836" t="s">
        <v>183</v>
      </c>
      <c r="C28" s="672" t="s">
        <v>5</v>
      </c>
      <c r="D28" s="9" t="s">
        <v>6</v>
      </c>
      <c r="E28" s="21"/>
      <c r="F28" s="19"/>
      <c r="G28" s="69"/>
      <c r="H28" s="19"/>
      <c r="I28" s="19"/>
      <c r="J28" s="73"/>
      <c r="K28" s="912">
        <v>2</v>
      </c>
      <c r="L28" s="913">
        <v>2</v>
      </c>
      <c r="M28" s="914" t="s">
        <v>277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70" t="s">
        <v>277</v>
      </c>
      <c r="Y28" s="704" t="s">
        <v>44</v>
      </c>
      <c r="Z28" s="347" t="s">
        <v>96</v>
      </c>
      <c r="AA28" s="347"/>
      <c r="AB28" s="937" t="s">
        <v>193</v>
      </c>
      <c r="AC28" s="940" t="s">
        <v>437</v>
      </c>
      <c r="AD28" s="886"/>
      <c r="AE28" s="868"/>
      <c r="AF28" s="886"/>
      <c r="AG28" s="869"/>
      <c r="AH28" s="882"/>
      <c r="AI28" s="867"/>
      <c r="AJ28" s="868"/>
    </row>
    <row r="29" spans="1:36" ht="12.75">
      <c r="A29" s="10" t="s">
        <v>118</v>
      </c>
      <c r="B29" s="835" t="s">
        <v>214</v>
      </c>
      <c r="C29" s="672" t="s">
        <v>5</v>
      </c>
      <c r="D29" s="9" t="s">
        <v>6</v>
      </c>
      <c r="E29" s="21"/>
      <c r="F29" s="19"/>
      <c r="G29" s="72"/>
      <c r="H29" s="19"/>
      <c r="I29" s="19"/>
      <c r="J29" s="73"/>
      <c r="K29" s="21"/>
      <c r="L29" s="19"/>
      <c r="M29" s="72"/>
      <c r="N29" s="19">
        <v>2</v>
      </c>
      <c r="O29" s="19">
        <v>0</v>
      </c>
      <c r="P29" s="73">
        <v>3</v>
      </c>
      <c r="Q29" s="21"/>
      <c r="R29" s="19"/>
      <c r="S29" s="72"/>
      <c r="T29" s="22"/>
      <c r="U29" s="19"/>
      <c r="V29" s="73"/>
      <c r="W29" s="329"/>
      <c r="X29" s="141">
        <v>3</v>
      </c>
      <c r="Y29" s="704" t="s">
        <v>469</v>
      </c>
      <c r="Z29" s="347" t="s">
        <v>73</v>
      </c>
      <c r="AA29" s="347"/>
      <c r="AB29" s="859"/>
      <c r="AC29" s="860"/>
      <c r="AD29" s="883"/>
      <c r="AE29" s="860"/>
      <c r="AF29" s="883"/>
      <c r="AG29" s="861"/>
      <c r="AH29" s="873"/>
      <c r="AI29" s="933" t="s">
        <v>470</v>
      </c>
      <c r="AJ29" s="934" t="s">
        <v>471</v>
      </c>
    </row>
    <row r="30" spans="1:36" ht="12.75">
      <c r="A30" s="10" t="s">
        <v>422</v>
      </c>
      <c r="B30" s="835" t="s">
        <v>341</v>
      </c>
      <c r="C30" s="672" t="s">
        <v>5</v>
      </c>
      <c r="D30" s="9" t="s">
        <v>8</v>
      </c>
      <c r="E30" s="21"/>
      <c r="F30" s="19"/>
      <c r="G30" s="72"/>
      <c r="H30" s="19"/>
      <c r="I30" s="19"/>
      <c r="J30" s="73"/>
      <c r="K30" s="21">
        <v>1</v>
      </c>
      <c r="L30" s="19">
        <v>2</v>
      </c>
      <c r="M30" s="72">
        <v>4</v>
      </c>
      <c r="N30" s="19"/>
      <c r="O30" s="19"/>
      <c r="P30" s="73"/>
      <c r="Q30" s="21"/>
      <c r="R30" s="19"/>
      <c r="S30" s="72"/>
      <c r="T30" s="22"/>
      <c r="U30" s="19"/>
      <c r="V30" s="73"/>
      <c r="W30" s="329"/>
      <c r="X30" s="141">
        <v>4</v>
      </c>
      <c r="Y30" s="704" t="s">
        <v>49</v>
      </c>
      <c r="Z30" s="713" t="s">
        <v>71</v>
      </c>
      <c r="AA30" s="80"/>
      <c r="AB30" s="859"/>
      <c r="AC30" s="860"/>
      <c r="AD30" s="900" t="s">
        <v>115</v>
      </c>
      <c r="AE30" s="874" t="s">
        <v>212</v>
      </c>
      <c r="AF30" s="883"/>
      <c r="AG30" s="861"/>
      <c r="AH30" s="749"/>
      <c r="AI30" s="878" t="s">
        <v>77</v>
      </c>
      <c r="AJ30" s="879" t="s">
        <v>77</v>
      </c>
    </row>
    <row r="31" spans="1:36" s="646" customFormat="1" ht="12.75">
      <c r="A31" s="64" t="s">
        <v>117</v>
      </c>
      <c r="B31" s="1004" t="s">
        <v>457</v>
      </c>
      <c r="C31" s="672" t="s">
        <v>5</v>
      </c>
      <c r="D31" s="9" t="s">
        <v>6</v>
      </c>
      <c r="E31" s="21"/>
      <c r="F31" s="19"/>
      <c r="G31" s="72"/>
      <c r="H31" s="19"/>
      <c r="I31" s="19"/>
      <c r="J31" s="73"/>
      <c r="K31" s="22">
        <v>2</v>
      </c>
      <c r="L31" s="19">
        <v>0</v>
      </c>
      <c r="M31" s="72">
        <v>3</v>
      </c>
      <c r="N31" s="19"/>
      <c r="O31" s="19"/>
      <c r="P31" s="140"/>
      <c r="Q31" s="21"/>
      <c r="R31" s="19"/>
      <c r="S31" s="72"/>
      <c r="T31" s="19"/>
      <c r="U31" s="19"/>
      <c r="V31" s="73"/>
      <c r="W31" s="329"/>
      <c r="X31" s="141">
        <v>3</v>
      </c>
      <c r="Y31" s="715" t="s">
        <v>28</v>
      </c>
      <c r="Z31" s="347" t="s">
        <v>378</v>
      </c>
      <c r="AA31" s="623"/>
      <c r="AB31" s="1103" t="s">
        <v>479</v>
      </c>
      <c r="AC31" s="1104"/>
      <c r="AD31" s="883"/>
      <c r="AE31" s="860"/>
      <c r="AF31" s="883"/>
      <c r="AG31" s="861"/>
      <c r="AH31" s="749"/>
      <c r="AI31" s="859"/>
      <c r="AJ31" s="860"/>
    </row>
    <row r="32" spans="1:36" s="1002" customFormat="1" ht="17.25" customHeight="1">
      <c r="A32" s="620" t="s">
        <v>483</v>
      </c>
      <c r="B32" s="945" t="s">
        <v>480</v>
      </c>
      <c r="C32" s="912" t="s">
        <v>5</v>
      </c>
      <c r="D32" s="918" t="s">
        <v>6</v>
      </c>
      <c r="E32" s="912"/>
      <c r="F32" s="913"/>
      <c r="G32" s="914"/>
      <c r="H32" s="913"/>
      <c r="I32" s="913"/>
      <c r="J32" s="919"/>
      <c r="K32" s="920">
        <v>2</v>
      </c>
      <c r="L32" s="913">
        <v>0</v>
      </c>
      <c r="M32" s="914" t="s">
        <v>466</v>
      </c>
      <c r="N32" s="913"/>
      <c r="O32" s="913"/>
      <c r="P32" s="921"/>
      <c r="Q32" s="912"/>
      <c r="R32" s="913"/>
      <c r="S32" s="922"/>
      <c r="T32" s="913"/>
      <c r="U32" s="913"/>
      <c r="V32" s="919"/>
      <c r="W32" s="923"/>
      <c r="X32" s="924" t="s">
        <v>466</v>
      </c>
      <c r="Y32" s="715" t="s">
        <v>28</v>
      </c>
      <c r="Z32" s="925" t="s">
        <v>467</v>
      </c>
      <c r="AA32" s="926"/>
      <c r="AB32" s="941" t="s">
        <v>117</v>
      </c>
      <c r="AC32" s="942" t="s">
        <v>468</v>
      </c>
      <c r="AD32" s="928"/>
      <c r="AE32" s="946"/>
      <c r="AF32" s="947"/>
      <c r="AG32" s="929"/>
      <c r="AH32" s="927"/>
      <c r="AI32" s="930"/>
      <c r="AJ32" s="930"/>
    </row>
    <row r="33" spans="1:36" ht="12.75">
      <c r="A33" s="64" t="s">
        <v>119</v>
      </c>
      <c r="B33" s="837" t="s">
        <v>438</v>
      </c>
      <c r="C33" s="672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936" t="s">
        <v>62</v>
      </c>
      <c r="Z33" s="347" t="s">
        <v>75</v>
      </c>
      <c r="AA33" s="347"/>
      <c r="AB33" s="746"/>
      <c r="AC33" s="754"/>
      <c r="AD33" s="901" t="s">
        <v>422</v>
      </c>
      <c r="AE33" s="875" t="s">
        <v>341</v>
      </c>
      <c r="AF33" s="753"/>
      <c r="AG33" s="594"/>
      <c r="AH33" s="749"/>
      <c r="AI33" s="878" t="s">
        <v>77</v>
      </c>
      <c r="AJ33" s="879" t="s">
        <v>77</v>
      </c>
    </row>
    <row r="34" spans="1:36" ht="12.75">
      <c r="A34" s="10" t="s">
        <v>196</v>
      </c>
      <c r="B34" s="835" t="s">
        <v>213</v>
      </c>
      <c r="C34" s="672" t="s">
        <v>5</v>
      </c>
      <c r="D34" s="9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>
        <v>5</v>
      </c>
      <c r="Y34" s="704" t="s">
        <v>58</v>
      </c>
      <c r="Z34" s="347" t="s">
        <v>72</v>
      </c>
      <c r="AA34" s="347"/>
      <c r="AB34" s="859"/>
      <c r="AC34" s="860"/>
      <c r="AD34" s="931" t="s">
        <v>193</v>
      </c>
      <c r="AE34" s="932" t="s">
        <v>264</v>
      </c>
      <c r="AF34" s="883"/>
      <c r="AG34" s="861"/>
      <c r="AH34" s="896"/>
      <c r="AI34" s="933" t="s">
        <v>470</v>
      </c>
      <c r="AJ34" s="934" t="s">
        <v>471</v>
      </c>
    </row>
    <row r="35" spans="1:36" ht="12.75">
      <c r="A35" s="10" t="s">
        <v>423</v>
      </c>
      <c r="B35" s="835" t="s">
        <v>342</v>
      </c>
      <c r="C35" s="672" t="s">
        <v>5</v>
      </c>
      <c r="D35" s="9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19">
        <v>1</v>
      </c>
      <c r="O35" s="19">
        <v>2</v>
      </c>
      <c r="P35" s="73">
        <v>4</v>
      </c>
      <c r="Q35" s="21"/>
      <c r="R35" s="19"/>
      <c r="S35" s="72"/>
      <c r="T35" s="22"/>
      <c r="U35" s="19"/>
      <c r="V35" s="73"/>
      <c r="W35" s="329"/>
      <c r="X35" s="141">
        <v>4</v>
      </c>
      <c r="Y35" s="704" t="s">
        <v>49</v>
      </c>
      <c r="Z35" s="713" t="s">
        <v>71</v>
      </c>
      <c r="AA35" s="80"/>
      <c r="AB35" s="859"/>
      <c r="AC35" s="860"/>
      <c r="AD35" s="901" t="s">
        <v>422</v>
      </c>
      <c r="AE35" s="875" t="s">
        <v>341</v>
      </c>
      <c r="AF35" s="883"/>
      <c r="AG35" s="861"/>
      <c r="AH35" s="749"/>
      <c r="AI35" s="878" t="s">
        <v>77</v>
      </c>
      <c r="AJ35" s="879" t="s">
        <v>77</v>
      </c>
    </row>
    <row r="36" spans="1:36" ht="12.75">
      <c r="A36" s="10" t="s">
        <v>141</v>
      </c>
      <c r="B36" s="835" t="s">
        <v>53</v>
      </c>
      <c r="C36" s="672" t="s">
        <v>5</v>
      </c>
      <c r="D36" s="9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19">
        <v>2</v>
      </c>
      <c r="O36" s="19">
        <v>0</v>
      </c>
      <c r="P36" s="73">
        <v>3</v>
      </c>
      <c r="Q36" s="21"/>
      <c r="R36" s="19"/>
      <c r="S36" s="72"/>
      <c r="T36" s="22"/>
      <c r="U36" s="19"/>
      <c r="V36" s="73"/>
      <c r="W36" s="329"/>
      <c r="X36" s="141">
        <v>3</v>
      </c>
      <c r="Y36" s="705" t="s">
        <v>25</v>
      </c>
      <c r="Z36" s="713" t="s">
        <v>71</v>
      </c>
      <c r="AA36" s="80"/>
      <c r="AB36" s="859"/>
      <c r="AC36" s="860"/>
      <c r="AD36" s="901" t="s">
        <v>422</v>
      </c>
      <c r="AE36" s="875" t="s">
        <v>341</v>
      </c>
      <c r="AF36" s="883"/>
      <c r="AG36" s="861"/>
      <c r="AH36" s="749"/>
      <c r="AI36" s="859"/>
      <c r="AJ36" s="860"/>
    </row>
    <row r="37" spans="1:36" ht="12.75">
      <c r="A37" s="64" t="s">
        <v>124</v>
      </c>
      <c r="B37" s="835" t="s">
        <v>90</v>
      </c>
      <c r="C37" s="672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704" t="s">
        <v>91</v>
      </c>
      <c r="Z37" s="347" t="s">
        <v>92</v>
      </c>
      <c r="AA37" s="347"/>
      <c r="AB37" s="862"/>
      <c r="AC37" s="863"/>
      <c r="AD37" s="884"/>
      <c r="AE37" s="863"/>
      <c r="AF37" s="884"/>
      <c r="AG37" s="864"/>
      <c r="AH37" s="749"/>
      <c r="AI37" s="862"/>
      <c r="AJ37" s="863"/>
    </row>
    <row r="38" spans="1:36" ht="38.25">
      <c r="A38" s="10" t="s">
        <v>152</v>
      </c>
      <c r="B38" s="835" t="s">
        <v>50</v>
      </c>
      <c r="C38" s="672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1">
        <v>2</v>
      </c>
      <c r="R38" s="19">
        <v>2</v>
      </c>
      <c r="S38" s="72">
        <v>5</v>
      </c>
      <c r="T38" s="22"/>
      <c r="U38" s="19"/>
      <c r="V38" s="73"/>
      <c r="W38" s="329"/>
      <c r="X38" s="141">
        <v>5</v>
      </c>
      <c r="Y38" s="705" t="s">
        <v>51</v>
      </c>
      <c r="Z38" s="713" t="s">
        <v>75</v>
      </c>
      <c r="AA38" s="80"/>
      <c r="AB38" s="862"/>
      <c r="AC38" s="863"/>
      <c r="AD38" s="902" t="s">
        <v>452</v>
      </c>
      <c r="AE38" s="876" t="s">
        <v>453</v>
      </c>
      <c r="AF38" s="884"/>
      <c r="AG38" s="864"/>
      <c r="AH38" s="749"/>
      <c r="AI38" s="862"/>
      <c r="AJ38" s="863"/>
    </row>
    <row r="39" spans="1:36" ht="25.5">
      <c r="A39" s="1011" t="s">
        <v>473</v>
      </c>
      <c r="B39" s="835" t="s">
        <v>29</v>
      </c>
      <c r="C39" s="672" t="s">
        <v>5</v>
      </c>
      <c r="D39" s="9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"/>
      <c r="R39" s="19"/>
      <c r="S39" s="72"/>
      <c r="T39" s="22">
        <v>0</v>
      </c>
      <c r="U39" s="19">
        <v>2</v>
      </c>
      <c r="V39" s="73">
        <v>3</v>
      </c>
      <c r="W39" s="329"/>
      <c r="X39" s="141">
        <v>3</v>
      </c>
      <c r="Y39" s="716" t="s">
        <v>180</v>
      </c>
      <c r="Z39" s="717" t="s">
        <v>289</v>
      </c>
      <c r="AA39" s="347"/>
      <c r="AB39" s="862"/>
      <c r="AC39" s="863"/>
      <c r="AD39" s="884"/>
      <c r="AE39" s="863"/>
      <c r="AF39" s="884"/>
      <c r="AG39" s="864"/>
      <c r="AH39" s="749"/>
      <c r="AI39" s="862"/>
      <c r="AJ39" s="863"/>
    </row>
    <row r="40" spans="1:36" ht="12.75">
      <c r="A40" s="64" t="s">
        <v>418</v>
      </c>
      <c r="B40" s="835" t="s">
        <v>415</v>
      </c>
      <c r="C40" s="672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2</v>
      </c>
      <c r="U40" s="19">
        <v>1</v>
      </c>
      <c r="V40" s="73">
        <v>4</v>
      </c>
      <c r="W40" s="329"/>
      <c r="X40" s="141">
        <v>4</v>
      </c>
      <c r="Y40" s="718" t="s">
        <v>27</v>
      </c>
      <c r="Z40" s="713" t="s">
        <v>286</v>
      </c>
      <c r="AA40" s="80"/>
      <c r="AB40" s="862"/>
      <c r="AC40" s="863"/>
      <c r="AD40" s="884"/>
      <c r="AE40" s="863"/>
      <c r="AF40" s="884"/>
      <c r="AG40" s="864"/>
      <c r="AH40" s="749"/>
      <c r="AI40" s="862"/>
      <c r="AJ40" s="863"/>
    </row>
    <row r="41" spans="1:36" ht="12.75">
      <c r="A41" s="18" t="s">
        <v>153</v>
      </c>
      <c r="B41" s="835" t="s">
        <v>217</v>
      </c>
      <c r="C41" s="672" t="s">
        <v>5</v>
      </c>
      <c r="D41" s="9" t="s">
        <v>218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2</v>
      </c>
      <c r="V41" s="73">
        <v>5</v>
      </c>
      <c r="W41" s="329"/>
      <c r="X41" s="141">
        <v>5</v>
      </c>
      <c r="Y41" s="704" t="s">
        <v>52</v>
      </c>
      <c r="Z41" s="347" t="s">
        <v>72</v>
      </c>
      <c r="AA41" s="347"/>
      <c r="AB41" s="862"/>
      <c r="AC41" s="863"/>
      <c r="AD41" s="931" t="s">
        <v>193</v>
      </c>
      <c r="AE41" s="932" t="s">
        <v>264</v>
      </c>
      <c r="AF41" s="884"/>
      <c r="AG41" s="864"/>
      <c r="AH41" s="749"/>
      <c r="AI41" s="862"/>
      <c r="AJ41" s="863"/>
    </row>
    <row r="42" spans="1:36" ht="26.25" thickBot="1">
      <c r="A42" s="781" t="s">
        <v>154</v>
      </c>
      <c r="B42" s="838" t="s">
        <v>54</v>
      </c>
      <c r="C42" s="779" t="s">
        <v>5</v>
      </c>
      <c r="D42" s="26" t="s">
        <v>6</v>
      </c>
      <c r="E42" s="76"/>
      <c r="F42" s="77"/>
      <c r="G42" s="78"/>
      <c r="H42" s="77"/>
      <c r="I42" s="77"/>
      <c r="J42" s="79"/>
      <c r="K42" s="76"/>
      <c r="L42" s="77"/>
      <c r="M42" s="78"/>
      <c r="N42" s="77"/>
      <c r="O42" s="77"/>
      <c r="P42" s="79"/>
      <c r="Q42" s="76"/>
      <c r="R42" s="77"/>
      <c r="S42" s="78"/>
      <c r="T42" s="31">
        <v>2</v>
      </c>
      <c r="U42" s="77">
        <v>0</v>
      </c>
      <c r="V42" s="79">
        <v>3</v>
      </c>
      <c r="W42" s="331"/>
      <c r="X42" s="165">
        <v>3</v>
      </c>
      <c r="Y42" s="719" t="s">
        <v>25</v>
      </c>
      <c r="Z42" s="720" t="s">
        <v>71</v>
      </c>
      <c r="AA42" s="625"/>
      <c r="AB42" s="862"/>
      <c r="AC42" s="863"/>
      <c r="AD42" s="902" t="s">
        <v>152</v>
      </c>
      <c r="AE42" s="876" t="s">
        <v>50</v>
      </c>
      <c r="AF42" s="884"/>
      <c r="AG42" s="864"/>
      <c r="AH42" s="749"/>
      <c r="AI42" s="862"/>
      <c r="AJ42" s="863"/>
    </row>
    <row r="43" spans="1:36" ht="13.5" thickBot="1">
      <c r="A43" s="1082"/>
      <c r="B43" s="1083"/>
      <c r="C43" s="1083"/>
      <c r="D43" s="1083"/>
      <c r="E43" s="1083"/>
      <c r="F43" s="1083"/>
      <c r="G43" s="1083"/>
      <c r="H43" s="1083"/>
      <c r="I43" s="1083"/>
      <c r="J43" s="1083"/>
      <c r="K43" s="1083"/>
      <c r="L43" s="1083"/>
      <c r="M43" s="1083"/>
      <c r="N43" s="1083"/>
      <c r="O43" s="1083"/>
      <c r="P43" s="1083"/>
      <c r="Q43" s="1083"/>
      <c r="R43" s="1083"/>
      <c r="S43" s="1083"/>
      <c r="T43" s="1083"/>
      <c r="U43" s="1083"/>
      <c r="V43" s="1083"/>
      <c r="W43" s="1083"/>
      <c r="X43" s="1083"/>
      <c r="Y43" s="1083"/>
      <c r="Z43" s="1084"/>
      <c r="AA43" s="618"/>
      <c r="AB43" s="667"/>
      <c r="AC43" s="674"/>
      <c r="AD43" s="692"/>
      <c r="AE43" s="674"/>
      <c r="AF43" s="692"/>
      <c r="AG43" s="244"/>
      <c r="AH43" s="749"/>
      <c r="AI43" s="667"/>
      <c r="AJ43" s="674"/>
    </row>
    <row r="44" spans="1:36" s="907" customFormat="1" ht="44.25" customHeight="1" thickBot="1">
      <c r="A44" s="1085" t="s">
        <v>403</v>
      </c>
      <c r="B44" s="1086"/>
      <c r="C44" s="697"/>
      <c r="D44" s="143"/>
      <c r="E44" s="697"/>
      <c r="F44" s="142"/>
      <c r="G44" s="142">
        <f>SUM(G47+G53)</f>
        <v>3</v>
      </c>
      <c r="H44" s="142"/>
      <c r="I44" s="142"/>
      <c r="J44" s="143"/>
      <c r="K44" s="697"/>
      <c r="L44" s="142"/>
      <c r="M44" s="142">
        <f>SUM(M47+M53)</f>
        <v>6</v>
      </c>
      <c r="N44" s="142"/>
      <c r="O44" s="142"/>
      <c r="P44" s="143">
        <v>3</v>
      </c>
      <c r="Q44" s="697"/>
      <c r="R44" s="142"/>
      <c r="S44" s="142">
        <v>16</v>
      </c>
      <c r="T44" s="142"/>
      <c r="U44" s="142"/>
      <c r="V44" s="698">
        <v>14</v>
      </c>
      <c r="W44" s="699"/>
      <c r="X44" s="144">
        <v>42</v>
      </c>
      <c r="Y44" s="700"/>
      <c r="Z44" s="101"/>
      <c r="AA44" s="701"/>
      <c r="AB44" s="859"/>
      <c r="AC44" s="674"/>
      <c r="AD44" s="883"/>
      <c r="AE44" s="674"/>
      <c r="AF44" s="883"/>
      <c r="AG44" s="244"/>
      <c r="AH44" s="749"/>
      <c r="AI44" s="859"/>
      <c r="AJ44" s="674"/>
    </row>
    <row r="45" spans="1:36" s="907" customFormat="1" ht="41.25" customHeight="1" thickBot="1">
      <c r="A45" s="1085" t="s">
        <v>402</v>
      </c>
      <c r="B45" s="1086"/>
      <c r="C45" s="697"/>
      <c r="D45" s="143"/>
      <c r="E45" s="697"/>
      <c r="F45" s="142"/>
      <c r="G45" s="142">
        <f>SUM(G48+G54)</f>
        <v>3</v>
      </c>
      <c r="H45" s="142"/>
      <c r="I45" s="142"/>
      <c r="J45" s="143"/>
      <c r="K45" s="697"/>
      <c r="L45" s="142"/>
      <c r="M45" s="142">
        <f>SUM(M48+M54)</f>
        <v>6</v>
      </c>
      <c r="N45" s="142"/>
      <c r="O45" s="142"/>
      <c r="P45" s="143">
        <v>3</v>
      </c>
      <c r="Q45" s="697"/>
      <c r="R45" s="142"/>
      <c r="S45" s="142">
        <v>15</v>
      </c>
      <c r="T45" s="142"/>
      <c r="U45" s="142"/>
      <c r="V45" s="698">
        <v>15</v>
      </c>
      <c r="W45" s="699"/>
      <c r="X45" s="144">
        <v>42</v>
      </c>
      <c r="Y45" s="700"/>
      <c r="Z45" s="101"/>
      <c r="AA45" s="701"/>
      <c r="AB45" s="667"/>
      <c r="AC45" s="674"/>
      <c r="AD45" s="692"/>
      <c r="AE45" s="674"/>
      <c r="AF45" s="692"/>
      <c r="AG45" s="244"/>
      <c r="AH45" s="749"/>
      <c r="AI45" s="667"/>
      <c r="AJ45" s="674"/>
    </row>
    <row r="46" spans="1:36" ht="18.75" thickBot="1">
      <c r="A46" s="1080" t="s">
        <v>291</v>
      </c>
      <c r="B46" s="1081"/>
      <c r="C46" s="771"/>
      <c r="D46" s="772"/>
      <c r="E46" s="771"/>
      <c r="F46" s="773"/>
      <c r="G46" s="773">
        <v>3</v>
      </c>
      <c r="H46" s="773"/>
      <c r="I46" s="773"/>
      <c r="J46" s="772"/>
      <c r="K46" s="771"/>
      <c r="L46" s="773"/>
      <c r="M46" s="773">
        <v>6</v>
      </c>
      <c r="N46" s="773"/>
      <c r="O46" s="773"/>
      <c r="P46" s="772">
        <v>3</v>
      </c>
      <c r="Q46" s="771"/>
      <c r="R46" s="773"/>
      <c r="S46" s="773">
        <v>3</v>
      </c>
      <c r="T46" s="773"/>
      <c r="U46" s="773"/>
      <c r="V46" s="774">
        <v>3</v>
      </c>
      <c r="W46" s="775"/>
      <c r="X46" s="776">
        <f>SUM(F46:V46)</f>
        <v>18</v>
      </c>
      <c r="Y46" s="777"/>
      <c r="Z46" s="778"/>
      <c r="AA46" s="817"/>
      <c r="AB46" s="667"/>
      <c r="AC46" s="674"/>
      <c r="AD46" s="692"/>
      <c r="AE46" s="674"/>
      <c r="AF46" s="692"/>
      <c r="AG46" s="244"/>
      <c r="AH46" s="749"/>
      <c r="AI46" s="667"/>
      <c r="AJ46" s="674"/>
    </row>
    <row r="47" spans="1:36" ht="16.5" thickBot="1">
      <c r="A47" s="1036" t="s">
        <v>292</v>
      </c>
      <c r="B47" s="1037"/>
      <c r="C47" s="102"/>
      <c r="D47" s="103"/>
      <c r="E47" s="104"/>
      <c r="F47" s="105"/>
      <c r="G47" s="105"/>
      <c r="H47" s="105"/>
      <c r="I47" s="105"/>
      <c r="J47" s="106"/>
      <c r="K47" s="105"/>
      <c r="L47" s="105"/>
      <c r="M47" s="106">
        <v>3</v>
      </c>
      <c r="N47" s="105"/>
      <c r="O47" s="105"/>
      <c r="P47" s="106">
        <v>3</v>
      </c>
      <c r="Q47" s="107"/>
      <c r="R47" s="105"/>
      <c r="S47" s="105"/>
      <c r="T47" s="105"/>
      <c r="U47" s="105"/>
      <c r="V47" s="108">
        <v>3</v>
      </c>
      <c r="W47" s="109"/>
      <c r="X47" s="144">
        <f>SUM(G47:V47)</f>
        <v>9</v>
      </c>
      <c r="Y47" s="384"/>
      <c r="Z47" s="241"/>
      <c r="AA47" s="750"/>
      <c r="AB47" s="1097"/>
      <c r="AC47" s="1098"/>
      <c r="AD47" s="692"/>
      <c r="AE47" s="674"/>
      <c r="AF47" s="887"/>
      <c r="AG47" s="872"/>
      <c r="AH47" s="896"/>
      <c r="AI47" s="870"/>
      <c r="AJ47" s="871"/>
    </row>
    <row r="48" spans="1:36" ht="18.75" customHeight="1">
      <c r="A48" s="112" t="s">
        <v>102</v>
      </c>
      <c r="B48" s="839" t="s">
        <v>206</v>
      </c>
      <c r="C48" s="113" t="s">
        <v>84</v>
      </c>
      <c r="D48" s="114" t="s">
        <v>6</v>
      </c>
      <c r="E48" s="56"/>
      <c r="F48" s="57"/>
      <c r="G48" s="58"/>
      <c r="H48" s="57"/>
      <c r="I48" s="57"/>
      <c r="J48" s="59"/>
      <c r="K48" s="56">
        <v>1</v>
      </c>
      <c r="L48" s="57">
        <v>1</v>
      </c>
      <c r="M48" s="60">
        <v>3</v>
      </c>
      <c r="N48" s="57">
        <v>1</v>
      </c>
      <c r="O48" s="57">
        <v>1</v>
      </c>
      <c r="P48" s="59">
        <v>3</v>
      </c>
      <c r="Q48" s="113"/>
      <c r="R48" s="115"/>
      <c r="S48" s="117"/>
      <c r="T48" s="57">
        <v>1</v>
      </c>
      <c r="U48" s="115">
        <v>1</v>
      </c>
      <c r="V48" s="118">
        <v>3</v>
      </c>
      <c r="W48" s="119"/>
      <c r="X48" s="120">
        <v>3</v>
      </c>
      <c r="Y48" s="708" t="s">
        <v>15</v>
      </c>
      <c r="Z48" s="17" t="s">
        <v>191</v>
      </c>
      <c r="AA48" s="17"/>
      <c r="AB48" s="870"/>
      <c r="AC48" s="871"/>
      <c r="AD48" s="887"/>
      <c r="AE48" s="871"/>
      <c r="AF48" s="887"/>
      <c r="AG48" s="872"/>
      <c r="AH48" s="896"/>
      <c r="AI48" s="870"/>
      <c r="AJ48" s="871"/>
    </row>
    <row r="49" spans="1:36" ht="41.25" customHeight="1">
      <c r="A49" s="18" t="s">
        <v>171</v>
      </c>
      <c r="B49" s="745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73"/>
      <c r="K49" s="21">
        <v>1</v>
      </c>
      <c r="L49" s="19">
        <v>2</v>
      </c>
      <c r="M49" s="140">
        <v>3</v>
      </c>
      <c r="N49" s="19">
        <v>1</v>
      </c>
      <c r="O49" s="19">
        <v>2</v>
      </c>
      <c r="P49" s="73">
        <v>3</v>
      </c>
      <c r="Q49" s="113"/>
      <c r="R49" s="115"/>
      <c r="S49" s="117"/>
      <c r="T49" s="19">
        <v>1</v>
      </c>
      <c r="U49" s="19">
        <v>2</v>
      </c>
      <c r="V49" s="73">
        <v>3</v>
      </c>
      <c r="W49" s="122"/>
      <c r="X49" s="141">
        <v>3</v>
      </c>
      <c r="Y49" s="708" t="s">
        <v>126</v>
      </c>
      <c r="Z49" s="17" t="s">
        <v>69</v>
      </c>
      <c r="AA49" s="17"/>
      <c r="AB49" s="870"/>
      <c r="AC49" s="871"/>
      <c r="AD49" s="997" t="s">
        <v>491</v>
      </c>
      <c r="AE49" s="998" t="s">
        <v>490</v>
      </c>
      <c r="AF49" s="887"/>
      <c r="AG49" s="872"/>
      <c r="AH49" s="896"/>
      <c r="AI49" s="870"/>
      <c r="AJ49" s="871"/>
    </row>
    <row r="50" spans="1:36" ht="12.75">
      <c r="A50" s="18" t="s">
        <v>101</v>
      </c>
      <c r="B50" s="745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73"/>
      <c r="K50" s="21">
        <v>2</v>
      </c>
      <c r="L50" s="19">
        <v>0</v>
      </c>
      <c r="M50" s="140">
        <v>3</v>
      </c>
      <c r="N50" s="19">
        <v>2</v>
      </c>
      <c r="O50" s="19">
        <v>0</v>
      </c>
      <c r="P50" s="73">
        <v>3</v>
      </c>
      <c r="Q50" s="113"/>
      <c r="R50" s="115"/>
      <c r="S50" s="117"/>
      <c r="T50" s="19">
        <v>2</v>
      </c>
      <c r="U50" s="19">
        <v>0</v>
      </c>
      <c r="V50" s="73">
        <v>3</v>
      </c>
      <c r="W50" s="122"/>
      <c r="X50" s="141">
        <v>3</v>
      </c>
      <c r="Y50" s="708" t="s">
        <v>243</v>
      </c>
      <c r="Z50" s="17" t="s">
        <v>80</v>
      </c>
      <c r="AA50" s="17"/>
      <c r="AB50" s="667"/>
      <c r="AC50" s="674"/>
      <c r="AD50" s="692"/>
      <c r="AE50" s="674"/>
      <c r="AF50" s="692"/>
      <c r="AG50" s="244"/>
      <c r="AH50" s="749"/>
      <c r="AI50" s="667"/>
      <c r="AJ50" s="674"/>
    </row>
    <row r="51" spans="1:36" ht="14.25">
      <c r="A51" s="18" t="s">
        <v>409</v>
      </c>
      <c r="B51" s="840" t="s">
        <v>439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73"/>
      <c r="K51" s="21"/>
      <c r="L51" s="19"/>
      <c r="M51" s="140"/>
      <c r="N51" s="742">
        <v>2</v>
      </c>
      <c r="O51" s="19">
        <v>1</v>
      </c>
      <c r="P51" s="73">
        <v>3</v>
      </c>
      <c r="Q51" s="113"/>
      <c r="R51" s="115"/>
      <c r="S51" s="117"/>
      <c r="T51" s="742">
        <v>2</v>
      </c>
      <c r="U51" s="19">
        <v>1</v>
      </c>
      <c r="V51" s="73">
        <v>3</v>
      </c>
      <c r="W51" s="122"/>
      <c r="X51" s="141">
        <v>3</v>
      </c>
      <c r="Y51" s="24" t="s">
        <v>296</v>
      </c>
      <c r="Z51" s="127" t="s">
        <v>297</v>
      </c>
      <c r="AA51" s="127"/>
      <c r="AB51" s="667"/>
      <c r="AC51" s="674"/>
      <c r="AD51" s="692"/>
      <c r="AE51" s="674"/>
      <c r="AF51" s="692"/>
      <c r="AG51" s="244"/>
      <c r="AH51" s="749"/>
      <c r="AI51" s="667"/>
      <c r="AJ51" s="674"/>
    </row>
    <row r="52" spans="1:36" ht="13.5" thickBot="1">
      <c r="A52" s="18" t="s">
        <v>106</v>
      </c>
      <c r="B52" s="745" t="s">
        <v>257</v>
      </c>
      <c r="C52" s="21" t="s">
        <v>84</v>
      </c>
      <c r="D52" s="30" t="s">
        <v>8</v>
      </c>
      <c r="E52" s="76"/>
      <c r="F52" s="77"/>
      <c r="G52" s="78"/>
      <c r="H52" s="77"/>
      <c r="I52" s="77"/>
      <c r="J52" s="79"/>
      <c r="K52" s="76"/>
      <c r="L52" s="77"/>
      <c r="M52" s="78"/>
      <c r="N52" s="77">
        <v>0</v>
      </c>
      <c r="O52" s="77">
        <v>2</v>
      </c>
      <c r="P52" s="79">
        <v>3</v>
      </c>
      <c r="Q52" s="21"/>
      <c r="R52" s="19"/>
      <c r="S52" s="140"/>
      <c r="T52" s="77">
        <v>0</v>
      </c>
      <c r="U52" s="19">
        <v>2</v>
      </c>
      <c r="V52" s="73">
        <v>3</v>
      </c>
      <c r="W52" s="122"/>
      <c r="X52" s="141">
        <v>3</v>
      </c>
      <c r="Y52" s="944" t="s">
        <v>474</v>
      </c>
      <c r="Z52" s="702" t="s">
        <v>416</v>
      </c>
      <c r="AA52" s="703"/>
      <c r="AB52" s="667"/>
      <c r="AC52" s="674"/>
      <c r="AD52" s="692"/>
      <c r="AE52" s="674"/>
      <c r="AF52" s="692"/>
      <c r="AG52" s="244"/>
      <c r="AH52" s="749"/>
      <c r="AI52" s="667"/>
      <c r="AJ52" s="674"/>
    </row>
    <row r="53" spans="1:36" ht="16.5" thickBot="1">
      <c r="A53" s="1036" t="s">
        <v>299</v>
      </c>
      <c r="B53" s="1037"/>
      <c r="C53" s="124"/>
      <c r="D53" s="125"/>
      <c r="E53" s="107"/>
      <c r="F53" s="105"/>
      <c r="G53" s="105">
        <v>3</v>
      </c>
      <c r="H53" s="105"/>
      <c r="I53" s="105"/>
      <c r="J53" s="106"/>
      <c r="K53" s="107"/>
      <c r="L53" s="105"/>
      <c r="M53" s="105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44">
        <v>9</v>
      </c>
      <c r="Y53" s="384"/>
      <c r="Z53" s="241"/>
      <c r="AA53" s="750"/>
      <c r="AB53" s="667"/>
      <c r="AC53" s="674"/>
      <c r="AD53" s="692"/>
      <c r="AE53" s="674"/>
      <c r="AF53" s="692"/>
      <c r="AG53" s="244"/>
      <c r="AH53" s="749"/>
      <c r="AI53" s="667"/>
      <c r="AJ53" s="674"/>
    </row>
    <row r="54" spans="1:36" ht="12.75">
      <c r="A54" s="668" t="s">
        <v>100</v>
      </c>
      <c r="B54" s="841" t="s">
        <v>300</v>
      </c>
      <c r="C54" s="56" t="s">
        <v>84</v>
      </c>
      <c r="D54" s="669" t="s">
        <v>6</v>
      </c>
      <c r="E54" s="56">
        <v>2</v>
      </c>
      <c r="F54" s="57">
        <v>0</v>
      </c>
      <c r="G54" s="58">
        <v>3</v>
      </c>
      <c r="H54" s="57"/>
      <c r="I54" s="57"/>
      <c r="J54" s="60"/>
      <c r="K54" s="56">
        <v>2</v>
      </c>
      <c r="L54" s="57">
        <v>0</v>
      </c>
      <c r="M54" s="58">
        <v>3</v>
      </c>
      <c r="N54" s="57"/>
      <c r="O54" s="57"/>
      <c r="P54" s="60"/>
      <c r="Q54" s="56">
        <v>2</v>
      </c>
      <c r="R54" s="57">
        <v>0</v>
      </c>
      <c r="S54" s="58">
        <v>3</v>
      </c>
      <c r="T54" s="57"/>
      <c r="U54" s="57"/>
      <c r="V54" s="60"/>
      <c r="W54" s="328"/>
      <c r="X54" s="62">
        <v>3</v>
      </c>
      <c r="Y54" s="670" t="s">
        <v>14</v>
      </c>
      <c r="Z54" s="671" t="s">
        <v>79</v>
      </c>
      <c r="AA54" s="242"/>
      <c r="AB54" s="859"/>
      <c r="AC54" s="860"/>
      <c r="AD54" s="883"/>
      <c r="AE54" s="860"/>
      <c r="AF54" s="883"/>
      <c r="AG54" s="861"/>
      <c r="AH54" s="873"/>
      <c r="AI54" s="859"/>
      <c r="AJ54" s="860"/>
    </row>
    <row r="55" spans="1:36" ht="12.75">
      <c r="A55" s="18" t="s">
        <v>112</v>
      </c>
      <c r="B55" s="84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140"/>
      <c r="W55" s="329"/>
      <c r="X55" s="141">
        <v>3</v>
      </c>
      <c r="Y55" s="667" t="s">
        <v>22</v>
      </c>
      <c r="Z55" s="127" t="s">
        <v>301</v>
      </c>
      <c r="AA55" s="127"/>
      <c r="AB55" s="859"/>
      <c r="AC55" s="860"/>
      <c r="AD55" s="883"/>
      <c r="AE55" s="860"/>
      <c r="AF55" s="883"/>
      <c r="AG55" s="861"/>
      <c r="AH55" s="873"/>
      <c r="AI55" s="859"/>
      <c r="AJ55" s="860"/>
    </row>
    <row r="56" spans="1:36" ht="12.75">
      <c r="A56" s="18" t="s">
        <v>107</v>
      </c>
      <c r="B56" s="84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140"/>
      <c r="W56" s="329"/>
      <c r="X56" s="141">
        <v>3</v>
      </c>
      <c r="Y56" s="667" t="s">
        <v>20</v>
      </c>
      <c r="Z56" s="127" t="s">
        <v>34</v>
      </c>
      <c r="AA56" s="127"/>
      <c r="AB56" s="859"/>
      <c r="AC56" s="860"/>
      <c r="AD56" s="883"/>
      <c r="AE56" s="860"/>
      <c r="AF56" s="883"/>
      <c r="AG56" s="861"/>
      <c r="AH56" s="873"/>
      <c r="AI56" s="859"/>
      <c r="AJ56" s="860"/>
    </row>
    <row r="57" spans="1:36" ht="12.75">
      <c r="A57" s="128" t="s">
        <v>110</v>
      </c>
      <c r="B57" s="843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140"/>
      <c r="W57" s="329"/>
      <c r="X57" s="141">
        <v>3</v>
      </c>
      <c r="Y57" s="667" t="s">
        <v>18</v>
      </c>
      <c r="Z57" s="127" t="s">
        <v>34</v>
      </c>
      <c r="AA57" s="127"/>
      <c r="AB57" s="859"/>
      <c r="AC57" s="860"/>
      <c r="AD57" s="883"/>
      <c r="AE57" s="860"/>
      <c r="AF57" s="883"/>
      <c r="AG57" s="861"/>
      <c r="AH57" s="873"/>
      <c r="AI57" s="859"/>
      <c r="AJ57" s="860"/>
    </row>
    <row r="58" spans="1:36" ht="12.75">
      <c r="A58" s="128" t="s">
        <v>111</v>
      </c>
      <c r="B58" s="843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140"/>
      <c r="W58" s="329"/>
      <c r="X58" s="141">
        <v>3</v>
      </c>
      <c r="Y58" s="667" t="s">
        <v>475</v>
      </c>
      <c r="Z58" s="127" t="s">
        <v>301</v>
      </c>
      <c r="AA58" s="127"/>
      <c r="AB58" s="859"/>
      <c r="AC58" s="860"/>
      <c r="AD58" s="883"/>
      <c r="AE58" s="860"/>
      <c r="AF58" s="883"/>
      <c r="AG58" s="861"/>
      <c r="AH58" s="873"/>
      <c r="AI58" s="859"/>
      <c r="AJ58" s="860"/>
    </row>
    <row r="59" spans="1:36" ht="18.75" customHeight="1" thickBot="1">
      <c r="A59" s="128" t="s">
        <v>121</v>
      </c>
      <c r="B59" s="843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140"/>
      <c r="W59" s="329"/>
      <c r="X59" s="141">
        <v>3</v>
      </c>
      <c r="Y59" s="667" t="s">
        <v>417</v>
      </c>
      <c r="Z59" s="127" t="s">
        <v>34</v>
      </c>
      <c r="AA59" s="127"/>
      <c r="AB59" s="859"/>
      <c r="AC59" s="860"/>
      <c r="AD59" s="883"/>
      <c r="AE59" s="860"/>
      <c r="AF59" s="883"/>
      <c r="AG59" s="861"/>
      <c r="AH59" s="873"/>
      <c r="AI59" s="859"/>
      <c r="AJ59" s="860"/>
    </row>
    <row r="60" spans="1:36" s="455" customFormat="1" ht="16.5" customHeight="1" thickBot="1">
      <c r="A60" s="964" t="s">
        <v>408</v>
      </c>
      <c r="B60" s="965" t="s">
        <v>404</v>
      </c>
      <c r="C60" s="966" t="s">
        <v>84</v>
      </c>
      <c r="D60" s="967" t="s">
        <v>6</v>
      </c>
      <c r="E60" s="966">
        <v>2</v>
      </c>
      <c r="F60" s="968">
        <v>0</v>
      </c>
      <c r="G60" s="995">
        <v>3</v>
      </c>
      <c r="H60" s="969"/>
      <c r="I60" s="969"/>
      <c r="J60" s="996"/>
      <c r="K60" s="970">
        <v>2</v>
      </c>
      <c r="L60" s="971">
        <v>0</v>
      </c>
      <c r="M60" s="995">
        <v>3</v>
      </c>
      <c r="N60" s="969"/>
      <c r="O60" s="969"/>
      <c r="P60" s="996"/>
      <c r="Q60" s="970">
        <v>2</v>
      </c>
      <c r="R60" s="971">
        <v>0</v>
      </c>
      <c r="S60" s="995">
        <v>3</v>
      </c>
      <c r="T60" s="969"/>
      <c r="U60" s="969"/>
      <c r="V60" s="996"/>
      <c r="W60" s="972"/>
      <c r="X60" s="973">
        <v>3</v>
      </c>
      <c r="Y60" s="974" t="s">
        <v>405</v>
      </c>
      <c r="Z60" s="975" t="s">
        <v>286</v>
      </c>
      <c r="AA60" s="814"/>
      <c r="AB60" s="859"/>
      <c r="AC60" s="860"/>
      <c r="AD60" s="883"/>
      <c r="AE60" s="860"/>
      <c r="AF60" s="883"/>
      <c r="AG60" s="861"/>
      <c r="AH60" s="873"/>
      <c r="AI60" s="859"/>
      <c r="AJ60" s="860"/>
    </row>
    <row r="61" spans="1:36" ht="9" customHeight="1" thickBot="1">
      <c r="A61" s="984"/>
      <c r="B61" s="985"/>
      <c r="C61" s="986"/>
      <c r="D61" s="986"/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8"/>
      <c r="X61" s="987"/>
      <c r="Y61" s="989"/>
      <c r="Z61" s="990"/>
      <c r="AA61" s="963"/>
      <c r="AB61" s="859"/>
      <c r="AC61" s="860"/>
      <c r="AD61" s="883"/>
      <c r="AE61" s="860"/>
      <c r="AF61" s="883"/>
      <c r="AG61" s="861"/>
      <c r="AH61" s="873"/>
      <c r="AI61" s="859"/>
      <c r="AJ61" s="860"/>
    </row>
    <row r="62" spans="1:36" ht="18.75" thickBot="1">
      <c r="A62" s="1076" t="s">
        <v>302</v>
      </c>
      <c r="B62" s="1077"/>
      <c r="C62" s="976"/>
      <c r="D62" s="977"/>
      <c r="E62" s="978"/>
      <c r="F62" s="979"/>
      <c r="G62" s="979"/>
      <c r="H62" s="979"/>
      <c r="I62" s="979"/>
      <c r="J62" s="979"/>
      <c r="K62" s="978"/>
      <c r="L62" s="979"/>
      <c r="M62" s="979"/>
      <c r="N62" s="979"/>
      <c r="O62" s="979"/>
      <c r="P62" s="979"/>
      <c r="Q62" s="978"/>
      <c r="R62" s="979"/>
      <c r="S62" s="979">
        <f>S63</f>
        <v>13</v>
      </c>
      <c r="T62" s="979"/>
      <c r="U62" s="979"/>
      <c r="V62" s="979">
        <f>V63</f>
        <v>11</v>
      </c>
      <c r="W62" s="980"/>
      <c r="X62" s="981">
        <f>SUM(G62:V62)</f>
        <v>24</v>
      </c>
      <c r="Y62" s="982"/>
      <c r="Z62" s="983"/>
      <c r="AA62" s="815"/>
      <c r="AB62" s="859"/>
      <c r="AC62" s="860"/>
      <c r="AD62" s="883"/>
      <c r="AE62" s="860"/>
      <c r="AF62" s="883"/>
      <c r="AG62" s="861"/>
      <c r="AH62" s="873"/>
      <c r="AI62" s="859"/>
      <c r="AJ62" s="860"/>
    </row>
    <row r="63" spans="1:36" ht="36.75" customHeight="1" thickBot="1">
      <c r="A63" s="1078" t="s">
        <v>361</v>
      </c>
      <c r="B63" s="1079"/>
      <c r="C63" s="763"/>
      <c r="D63" s="764"/>
      <c r="E63" s="765"/>
      <c r="F63" s="766"/>
      <c r="G63" s="766"/>
      <c r="H63" s="766"/>
      <c r="I63" s="766"/>
      <c r="J63" s="767"/>
      <c r="K63" s="765"/>
      <c r="L63" s="766"/>
      <c r="M63" s="766"/>
      <c r="N63" s="766"/>
      <c r="O63" s="766"/>
      <c r="P63" s="767"/>
      <c r="Q63" s="765"/>
      <c r="R63" s="766"/>
      <c r="S63" s="766">
        <f>S72+S64</f>
        <v>13</v>
      </c>
      <c r="T63" s="766"/>
      <c r="U63" s="766"/>
      <c r="V63" s="766">
        <f>+V64</f>
        <v>11</v>
      </c>
      <c r="W63" s="768"/>
      <c r="X63" s="768">
        <f>SUM(F63:W63)</f>
        <v>24</v>
      </c>
      <c r="Y63" s="769"/>
      <c r="Z63" s="770" t="s">
        <v>337</v>
      </c>
      <c r="AA63" s="816"/>
      <c r="AB63" s="859"/>
      <c r="AC63" s="860"/>
      <c r="AD63" s="883"/>
      <c r="AE63" s="860"/>
      <c r="AF63" s="883"/>
      <c r="AG63" s="861"/>
      <c r="AH63" s="873"/>
      <c r="AI63" s="859"/>
      <c r="AJ63" s="860"/>
    </row>
    <row r="64" spans="1:36" ht="15" customHeight="1" thickBot="1">
      <c r="A64" s="1042" t="s">
        <v>367</v>
      </c>
      <c r="B64" s="1043"/>
      <c r="C64" s="732"/>
      <c r="D64" s="640"/>
      <c r="E64" s="102"/>
      <c r="F64" s="641"/>
      <c r="G64" s="641"/>
      <c r="H64" s="641"/>
      <c r="I64" s="641"/>
      <c r="J64" s="640"/>
      <c r="K64" s="102"/>
      <c r="L64" s="641"/>
      <c r="M64" s="641"/>
      <c r="N64" s="641"/>
      <c r="O64" s="641"/>
      <c r="P64" s="640"/>
      <c r="Q64" s="102"/>
      <c r="R64" s="641"/>
      <c r="S64" s="641">
        <f>SUM(S66:S70)</f>
        <v>10</v>
      </c>
      <c r="T64" s="641"/>
      <c r="U64" s="641"/>
      <c r="V64" s="641">
        <f>SUM(V66:V71)</f>
        <v>11</v>
      </c>
      <c r="W64" s="642"/>
      <c r="X64" s="144">
        <f>SUM(F64:W64)</f>
        <v>21</v>
      </c>
      <c r="Y64" s="384"/>
      <c r="Z64" s="241"/>
      <c r="AA64" s="750"/>
      <c r="AB64" s="859"/>
      <c r="AC64" s="860"/>
      <c r="AD64" s="883"/>
      <c r="AE64" s="860"/>
      <c r="AF64" s="883"/>
      <c r="AG64" s="861"/>
      <c r="AH64" s="873"/>
      <c r="AI64" s="859"/>
      <c r="AJ64" s="860"/>
    </row>
    <row r="65" spans="1:36" ht="13.5" hidden="1" thickBot="1">
      <c r="A65" s="743" t="s">
        <v>256</v>
      </c>
      <c r="B65" s="744" t="s">
        <v>347</v>
      </c>
      <c r="C65" s="733" t="s">
        <v>5</v>
      </c>
      <c r="D65" s="634" t="s">
        <v>8</v>
      </c>
      <c r="E65" s="633"/>
      <c r="F65" s="635"/>
      <c r="G65" s="722"/>
      <c r="H65" s="635"/>
      <c r="I65" s="635"/>
      <c r="J65" s="723"/>
      <c r="K65" s="633"/>
      <c r="L65" s="635"/>
      <c r="M65" s="722"/>
      <c r="N65" s="635">
        <v>0</v>
      </c>
      <c r="O65" s="635">
        <v>2</v>
      </c>
      <c r="P65" s="723">
        <v>0</v>
      </c>
      <c r="Q65" s="693">
        <v>0</v>
      </c>
      <c r="R65" s="694">
        <v>0</v>
      </c>
      <c r="S65" s="725">
        <v>0</v>
      </c>
      <c r="T65" s="694"/>
      <c r="U65" s="694"/>
      <c r="V65" s="726"/>
      <c r="W65" s="636"/>
      <c r="X65" s="991"/>
      <c r="Y65" s="637" t="s">
        <v>25</v>
      </c>
      <c r="Z65" s="638" t="s">
        <v>71</v>
      </c>
      <c r="AA65" s="639"/>
      <c r="AB65" s="859"/>
      <c r="AC65" s="860"/>
      <c r="AD65" s="883"/>
      <c r="AE65" s="860"/>
      <c r="AF65" s="883"/>
      <c r="AG65" s="861"/>
      <c r="AH65" s="873"/>
      <c r="AI65" s="859"/>
      <c r="AJ65" s="860"/>
    </row>
    <row r="66" spans="1:36" ht="12.75">
      <c r="A66" s="668" t="s">
        <v>143</v>
      </c>
      <c r="B66" s="845" t="s">
        <v>440</v>
      </c>
      <c r="C66" s="22" t="s">
        <v>5</v>
      </c>
      <c r="D66" s="20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724"/>
      <c r="Q66" s="56">
        <v>1</v>
      </c>
      <c r="R66" s="57">
        <v>1</v>
      </c>
      <c r="S66" s="58">
        <v>3</v>
      </c>
      <c r="T66" s="57"/>
      <c r="U66" s="57"/>
      <c r="V66" s="727"/>
      <c r="W66" s="387"/>
      <c r="X66" s="141">
        <v>3</v>
      </c>
      <c r="Y66" s="704" t="s">
        <v>202</v>
      </c>
      <c r="Z66" s="626" t="s">
        <v>73</v>
      </c>
      <c r="AA66" s="626"/>
      <c r="AB66" s="859"/>
      <c r="AC66" s="860"/>
      <c r="AD66" s="883"/>
      <c r="AE66" s="860"/>
      <c r="AF66" s="883"/>
      <c r="AG66" s="861"/>
      <c r="AH66" s="873"/>
      <c r="AI66" s="859"/>
      <c r="AJ66" s="860"/>
    </row>
    <row r="67" spans="1:36" ht="12.75">
      <c r="A67" s="10" t="s">
        <v>163</v>
      </c>
      <c r="B67" s="835" t="s">
        <v>57</v>
      </c>
      <c r="C67" s="672" t="s">
        <v>5</v>
      </c>
      <c r="D67" s="9" t="s">
        <v>6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724"/>
      <c r="Q67" s="21">
        <v>2</v>
      </c>
      <c r="R67" s="19">
        <v>1</v>
      </c>
      <c r="S67" s="72">
        <v>4</v>
      </c>
      <c r="T67" s="19"/>
      <c r="U67" s="19"/>
      <c r="V67" s="357"/>
      <c r="W67" s="387"/>
      <c r="X67" s="141">
        <v>4</v>
      </c>
      <c r="Y67" s="705" t="s">
        <v>44</v>
      </c>
      <c r="Z67" s="706" t="s">
        <v>73</v>
      </c>
      <c r="AA67" s="17"/>
      <c r="AB67" s="859"/>
      <c r="AC67" s="860"/>
      <c r="AD67" s="883"/>
      <c r="AE67" s="860"/>
      <c r="AF67" s="883"/>
      <c r="AG67" s="861"/>
      <c r="AH67" s="873"/>
      <c r="AI67" s="859"/>
      <c r="AJ67" s="860"/>
    </row>
    <row r="68" spans="1:36" ht="12.75">
      <c r="A68" s="1003" t="s">
        <v>488</v>
      </c>
      <c r="B68" s="835" t="s">
        <v>56</v>
      </c>
      <c r="C68" s="22" t="s">
        <v>5</v>
      </c>
      <c r="D68" s="20" t="s">
        <v>8</v>
      </c>
      <c r="E68" s="21"/>
      <c r="F68" s="19"/>
      <c r="G68" s="361"/>
      <c r="H68" s="19"/>
      <c r="I68" s="19"/>
      <c r="J68" s="741"/>
      <c r="K68" s="21"/>
      <c r="L68" s="19"/>
      <c r="M68" s="361"/>
      <c r="N68" s="19"/>
      <c r="O68" s="19"/>
      <c r="P68" s="724"/>
      <c r="Q68" s="6">
        <v>0</v>
      </c>
      <c r="R68" s="4">
        <v>2</v>
      </c>
      <c r="S68" s="820">
        <v>3</v>
      </c>
      <c r="T68" s="19"/>
      <c r="U68" s="19"/>
      <c r="V68" s="357"/>
      <c r="W68" s="387"/>
      <c r="X68" s="141">
        <v>3</v>
      </c>
      <c r="Y68" s="704" t="s">
        <v>181</v>
      </c>
      <c r="Z68" s="626" t="s">
        <v>426</v>
      </c>
      <c r="AA68" s="626"/>
      <c r="AB68" s="859"/>
      <c r="AC68" s="860"/>
      <c r="AD68" s="883"/>
      <c r="AE68" s="860"/>
      <c r="AF68" s="883"/>
      <c r="AG68" s="861"/>
      <c r="AH68" s="873"/>
      <c r="AI68" s="859"/>
      <c r="AJ68" s="860"/>
    </row>
    <row r="69" spans="1:36" ht="12.75">
      <c r="A69" s="10" t="s">
        <v>197</v>
      </c>
      <c r="B69" s="835" t="s">
        <v>189</v>
      </c>
      <c r="C69" s="672" t="s">
        <v>5</v>
      </c>
      <c r="D69" s="9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724"/>
      <c r="Q69" s="21"/>
      <c r="R69" s="19"/>
      <c r="S69" s="361"/>
      <c r="T69" s="19">
        <v>2</v>
      </c>
      <c r="U69" s="19">
        <v>0</v>
      </c>
      <c r="V69" s="73">
        <v>3</v>
      </c>
      <c r="W69" s="387"/>
      <c r="X69" s="141">
        <v>3</v>
      </c>
      <c r="Y69" s="705" t="s">
        <v>58</v>
      </c>
      <c r="Z69" s="706" t="s">
        <v>72</v>
      </c>
      <c r="AA69" s="17"/>
      <c r="AB69" s="859"/>
      <c r="AC69" s="860"/>
      <c r="AD69" s="931" t="s">
        <v>196</v>
      </c>
      <c r="AE69" s="932" t="s">
        <v>213</v>
      </c>
      <c r="AF69" s="883"/>
      <c r="AG69" s="861"/>
      <c r="AH69" s="873"/>
      <c r="AI69" s="859"/>
      <c r="AJ69" s="860"/>
    </row>
    <row r="70" spans="1:36" ht="13.5" thickBot="1">
      <c r="A70" s="10" t="s">
        <v>198</v>
      </c>
      <c r="B70" s="835" t="s">
        <v>188</v>
      </c>
      <c r="C70" s="672" t="s">
        <v>5</v>
      </c>
      <c r="D70" s="9" t="s">
        <v>199</v>
      </c>
      <c r="E70" s="21"/>
      <c r="F70" s="19"/>
      <c r="G70" s="361"/>
      <c r="H70" s="19"/>
      <c r="I70" s="19"/>
      <c r="J70" s="357"/>
      <c r="K70" s="21"/>
      <c r="L70" s="19"/>
      <c r="M70" s="361"/>
      <c r="N70" s="19"/>
      <c r="O70" s="19"/>
      <c r="P70" s="724"/>
      <c r="Q70" s="21"/>
      <c r="R70" s="19"/>
      <c r="S70" s="361"/>
      <c r="T70" s="19">
        <v>2</v>
      </c>
      <c r="U70" s="19">
        <v>2</v>
      </c>
      <c r="V70" s="73">
        <v>5</v>
      </c>
      <c r="W70" s="387"/>
      <c r="X70" s="141">
        <v>5</v>
      </c>
      <c r="Y70" s="705" t="s">
        <v>442</v>
      </c>
      <c r="Z70" s="706" t="s">
        <v>72</v>
      </c>
      <c r="AA70" s="627"/>
      <c r="AB70" s="859"/>
      <c r="AC70" s="860"/>
      <c r="AD70" s="931" t="s">
        <v>193</v>
      </c>
      <c r="AE70" s="932" t="s">
        <v>264</v>
      </c>
      <c r="AF70" s="883"/>
      <c r="AG70" s="861"/>
      <c r="AH70" s="873"/>
      <c r="AI70" s="859"/>
      <c r="AJ70" s="860"/>
    </row>
    <row r="71" spans="1:36" ht="13.5" thickBot="1">
      <c r="A71" s="596" t="s">
        <v>424</v>
      </c>
      <c r="B71" s="846" t="s">
        <v>372</v>
      </c>
      <c r="C71" s="31" t="s">
        <v>5</v>
      </c>
      <c r="D71" s="628" t="s">
        <v>8</v>
      </c>
      <c r="E71" s="76"/>
      <c r="F71" s="77"/>
      <c r="G71" s="78"/>
      <c r="H71" s="77"/>
      <c r="I71" s="77"/>
      <c r="J71" s="163"/>
      <c r="K71" s="76"/>
      <c r="L71" s="77"/>
      <c r="M71" s="78"/>
      <c r="N71" s="77"/>
      <c r="O71" s="77"/>
      <c r="P71" s="163"/>
      <c r="Q71" s="76">
        <v>0</v>
      </c>
      <c r="R71" s="77">
        <v>2</v>
      </c>
      <c r="S71" s="821" t="s">
        <v>371</v>
      </c>
      <c r="T71" s="77">
        <v>0</v>
      </c>
      <c r="U71" s="77">
        <v>2</v>
      </c>
      <c r="V71" s="822">
        <v>3</v>
      </c>
      <c r="W71" s="542"/>
      <c r="X71" s="165">
        <v>3</v>
      </c>
      <c r="Y71" s="596" t="s">
        <v>25</v>
      </c>
      <c r="Z71" s="707" t="s">
        <v>71</v>
      </c>
      <c r="AA71" s="813"/>
      <c r="AB71" s="859"/>
      <c r="AC71" s="860"/>
      <c r="AD71" s="883"/>
      <c r="AE71" s="860"/>
      <c r="AF71" s="883"/>
      <c r="AG71" s="861"/>
      <c r="AH71" s="873"/>
      <c r="AI71" s="859"/>
      <c r="AJ71" s="860"/>
    </row>
    <row r="72" spans="1:36" ht="16.5" customHeight="1" thickBot="1">
      <c r="A72" s="1044" t="s">
        <v>368</v>
      </c>
      <c r="B72" s="1045"/>
      <c r="C72" s="731"/>
      <c r="D72" s="640"/>
      <c r="E72" s="102"/>
      <c r="F72" s="641"/>
      <c r="G72" s="641"/>
      <c r="H72" s="641"/>
      <c r="I72" s="641"/>
      <c r="J72" s="640"/>
      <c r="K72" s="102"/>
      <c r="L72" s="641"/>
      <c r="M72" s="641"/>
      <c r="N72" s="641"/>
      <c r="O72" s="641"/>
      <c r="P72" s="640"/>
      <c r="Q72" s="102"/>
      <c r="R72" s="641"/>
      <c r="S72" s="641">
        <v>3</v>
      </c>
      <c r="T72" s="641"/>
      <c r="U72" s="641"/>
      <c r="V72" s="641" t="s">
        <v>371</v>
      </c>
      <c r="W72" s="642"/>
      <c r="X72" s="144">
        <f>SUM(F72:W72)</f>
        <v>3</v>
      </c>
      <c r="Y72" s="384"/>
      <c r="Z72" s="241"/>
      <c r="AA72" s="750"/>
      <c r="AB72" s="859"/>
      <c r="AC72" s="860"/>
      <c r="AD72" s="883"/>
      <c r="AE72" s="860"/>
      <c r="AF72" s="883"/>
      <c r="AG72" s="861"/>
      <c r="AH72" s="873"/>
      <c r="AI72" s="859"/>
      <c r="AJ72" s="860"/>
    </row>
    <row r="73" spans="1:36" ht="12.75">
      <c r="A73" s="682" t="s">
        <v>145</v>
      </c>
      <c r="B73" s="844" t="s">
        <v>59</v>
      </c>
      <c r="C73" s="687" t="s">
        <v>84</v>
      </c>
      <c r="D73" s="87" t="s">
        <v>6</v>
      </c>
      <c r="E73" s="56"/>
      <c r="F73" s="57"/>
      <c r="G73" s="58"/>
      <c r="H73" s="57"/>
      <c r="I73" s="57"/>
      <c r="J73" s="60"/>
      <c r="K73" s="56"/>
      <c r="L73" s="57"/>
      <c r="M73" s="58"/>
      <c r="N73" s="57"/>
      <c r="O73" s="57"/>
      <c r="P73" s="60"/>
      <c r="Q73" s="56">
        <v>2</v>
      </c>
      <c r="R73" s="57">
        <v>0</v>
      </c>
      <c r="S73" s="60">
        <v>3</v>
      </c>
      <c r="T73" s="57"/>
      <c r="U73" s="57"/>
      <c r="V73" s="59"/>
      <c r="W73" s="683"/>
      <c r="X73" s="62">
        <v>3</v>
      </c>
      <c r="Y73" s="943" t="s">
        <v>62</v>
      </c>
      <c r="Z73" s="684" t="s">
        <v>75</v>
      </c>
      <c r="AA73" s="645"/>
      <c r="AB73" s="859"/>
      <c r="AC73" s="860"/>
      <c r="AD73" s="900" t="s">
        <v>423</v>
      </c>
      <c r="AE73" s="874" t="s">
        <v>342</v>
      </c>
      <c r="AF73" s="883"/>
      <c r="AG73" s="861"/>
      <c r="AH73" s="873"/>
      <c r="AI73" s="859"/>
      <c r="AJ73" s="860"/>
    </row>
    <row r="74" spans="1:36" ht="76.5">
      <c r="A74" s="10" t="s">
        <v>157</v>
      </c>
      <c r="B74" s="835" t="s">
        <v>63</v>
      </c>
      <c r="C74" s="672" t="s">
        <v>84</v>
      </c>
      <c r="D74" s="9" t="s">
        <v>8</v>
      </c>
      <c r="E74" s="21"/>
      <c r="F74" s="19"/>
      <c r="G74" s="72"/>
      <c r="H74" s="19"/>
      <c r="I74" s="19"/>
      <c r="J74" s="140"/>
      <c r="K74" s="21"/>
      <c r="L74" s="19"/>
      <c r="M74" s="72"/>
      <c r="N74" s="19"/>
      <c r="O74" s="19"/>
      <c r="P74" s="140"/>
      <c r="Q74" s="21">
        <v>0</v>
      </c>
      <c r="R74" s="19">
        <v>2</v>
      </c>
      <c r="S74" s="140">
        <v>3</v>
      </c>
      <c r="T74" s="19"/>
      <c r="U74" s="19"/>
      <c r="V74" s="73"/>
      <c r="W74" s="122"/>
      <c r="X74" s="141">
        <v>3</v>
      </c>
      <c r="Y74" s="24" t="s">
        <v>25</v>
      </c>
      <c r="Z74" s="17" t="s">
        <v>71</v>
      </c>
      <c r="AA74" s="645"/>
      <c r="AB74" s="859"/>
      <c r="AC74" s="860"/>
      <c r="AD74" s="908" t="s">
        <v>455</v>
      </c>
      <c r="AE74" s="904" t="s">
        <v>456</v>
      </c>
      <c r="AF74" s="883"/>
      <c r="AG74" s="861"/>
      <c r="AH74" s="873"/>
      <c r="AI74" s="859"/>
      <c r="AJ74" s="860"/>
    </row>
    <row r="75" spans="1:36" ht="12.75" hidden="1">
      <c r="A75" s="629" t="s">
        <v>146</v>
      </c>
      <c r="B75" s="689" t="s">
        <v>222</v>
      </c>
      <c r="C75" s="688" t="s">
        <v>84</v>
      </c>
      <c r="D75" s="624" t="s">
        <v>8</v>
      </c>
      <c r="E75" s="259"/>
      <c r="F75" s="260"/>
      <c r="G75" s="440"/>
      <c r="H75" s="260"/>
      <c r="I75" s="260"/>
      <c r="J75" s="441"/>
      <c r="K75" s="259"/>
      <c r="L75" s="260"/>
      <c r="M75" s="440"/>
      <c r="N75" s="260"/>
      <c r="O75" s="260"/>
      <c r="P75" s="441"/>
      <c r="Q75" s="259">
        <v>2</v>
      </c>
      <c r="R75" s="260">
        <v>0</v>
      </c>
      <c r="S75" s="441">
        <v>3</v>
      </c>
      <c r="T75" s="260"/>
      <c r="U75" s="260"/>
      <c r="V75" s="212"/>
      <c r="W75" s="443"/>
      <c r="X75" s="213"/>
      <c r="Y75" s="24" t="s">
        <v>60</v>
      </c>
      <c r="Z75" s="17" t="s">
        <v>71</v>
      </c>
      <c r="AA75" s="645"/>
      <c r="AB75" s="859"/>
      <c r="AC75" s="860"/>
      <c r="AD75" s="883"/>
      <c r="AE75" s="860"/>
      <c r="AF75" s="883"/>
      <c r="AG75" s="861"/>
      <c r="AH75" s="873"/>
      <c r="AI75" s="859"/>
      <c r="AJ75" s="860"/>
    </row>
    <row r="76" spans="1:36" ht="12.75">
      <c r="A76" s="10" t="s">
        <v>146</v>
      </c>
      <c r="B76" s="835" t="s">
        <v>222</v>
      </c>
      <c r="C76" s="672" t="s">
        <v>84</v>
      </c>
      <c r="D76" s="9" t="s">
        <v>8</v>
      </c>
      <c r="E76" s="21"/>
      <c r="F76" s="19"/>
      <c r="G76" s="361"/>
      <c r="H76" s="19"/>
      <c r="I76" s="19"/>
      <c r="J76" s="357"/>
      <c r="K76" s="21"/>
      <c r="L76" s="19"/>
      <c r="M76" s="361"/>
      <c r="N76" s="19"/>
      <c r="O76" s="19"/>
      <c r="P76" s="357"/>
      <c r="Q76" s="21"/>
      <c r="R76" s="19"/>
      <c r="S76" s="361"/>
      <c r="T76" s="19">
        <v>2</v>
      </c>
      <c r="U76" s="19">
        <v>2</v>
      </c>
      <c r="V76" s="73">
        <v>5</v>
      </c>
      <c r="W76" s="387"/>
      <c r="X76" s="825">
        <v>5</v>
      </c>
      <c r="Y76" s="708" t="s">
        <v>60</v>
      </c>
      <c r="Z76" s="643" t="s">
        <v>71</v>
      </c>
      <c r="AA76" s="645"/>
      <c r="AB76" s="859"/>
      <c r="AC76" s="860"/>
      <c r="AD76" s="903" t="s">
        <v>423</v>
      </c>
      <c r="AE76" s="877" t="s">
        <v>342</v>
      </c>
      <c r="AF76" s="883"/>
      <c r="AG76" s="861"/>
      <c r="AH76" s="873"/>
      <c r="AI76" s="859"/>
      <c r="AJ76" s="860"/>
    </row>
    <row r="77" spans="1:36" ht="12.75">
      <c r="A77" s="18" t="s">
        <v>224</v>
      </c>
      <c r="B77" s="835" t="s">
        <v>225</v>
      </c>
      <c r="C77" s="22" t="s">
        <v>84</v>
      </c>
      <c r="D77" s="20" t="s">
        <v>8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21">
        <v>0</v>
      </c>
      <c r="R77" s="19">
        <v>2</v>
      </c>
      <c r="S77" s="72">
        <v>3</v>
      </c>
      <c r="T77" s="19"/>
      <c r="U77" s="19"/>
      <c r="V77" s="73"/>
      <c r="W77" s="122"/>
      <c r="X77" s="141">
        <v>3</v>
      </c>
      <c r="Y77" s="630" t="s">
        <v>128</v>
      </c>
      <c r="Z77" s="626" t="s">
        <v>72</v>
      </c>
      <c r="AA77" s="644"/>
      <c r="AB77" s="859"/>
      <c r="AC77" s="860"/>
      <c r="AD77" s="931" t="s">
        <v>193</v>
      </c>
      <c r="AE77" s="932" t="s">
        <v>264</v>
      </c>
      <c r="AF77" s="883"/>
      <c r="AG77" s="861"/>
      <c r="AH77" s="873"/>
      <c r="AI77" s="859"/>
      <c r="AJ77" s="860"/>
    </row>
    <row r="78" spans="1:36" ht="12.75">
      <c r="A78" s="10" t="s">
        <v>425</v>
      </c>
      <c r="B78" s="835" t="s">
        <v>344</v>
      </c>
      <c r="C78" s="672" t="s">
        <v>84</v>
      </c>
      <c r="D78" s="9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>
        <v>2</v>
      </c>
      <c r="R78" s="19">
        <v>0</v>
      </c>
      <c r="S78" s="72">
        <v>3</v>
      </c>
      <c r="T78" s="19"/>
      <c r="U78" s="19"/>
      <c r="V78" s="357"/>
      <c r="W78" s="122"/>
      <c r="X78" s="141">
        <v>3</v>
      </c>
      <c r="Y78" s="24" t="s">
        <v>62</v>
      </c>
      <c r="Z78" s="17" t="s">
        <v>75</v>
      </c>
      <c r="AA78" s="645"/>
      <c r="AB78" s="859"/>
      <c r="AC78" s="860"/>
      <c r="AD78" s="900" t="s">
        <v>423</v>
      </c>
      <c r="AE78" s="874" t="s">
        <v>342</v>
      </c>
      <c r="AF78" s="883"/>
      <c r="AG78" s="861"/>
      <c r="AH78" s="873"/>
      <c r="AI78" s="859"/>
      <c r="AJ78" s="860"/>
    </row>
    <row r="79" spans="1:36" ht="12.75">
      <c r="A79" s="10" t="s">
        <v>156</v>
      </c>
      <c r="B79" s="835" t="s">
        <v>219</v>
      </c>
      <c r="C79" s="672" t="s">
        <v>84</v>
      </c>
      <c r="D79" s="9" t="s">
        <v>6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1</v>
      </c>
      <c r="V79" s="73">
        <v>4</v>
      </c>
      <c r="W79" s="122"/>
      <c r="X79" s="141">
        <v>4</v>
      </c>
      <c r="Y79" s="24" t="s">
        <v>51</v>
      </c>
      <c r="Z79" s="17" t="s">
        <v>75</v>
      </c>
      <c r="AA79" s="645"/>
      <c r="AB79" s="859"/>
      <c r="AC79" s="860"/>
      <c r="AD79" s="900" t="s">
        <v>423</v>
      </c>
      <c r="AE79" s="874" t="s">
        <v>342</v>
      </c>
      <c r="AF79" s="883"/>
      <c r="AG79" s="861"/>
      <c r="AH79" s="873"/>
      <c r="AI79" s="859"/>
      <c r="AJ79" s="860"/>
    </row>
    <row r="80" spans="1:36" ht="12.75">
      <c r="A80" s="155" t="s">
        <v>487</v>
      </c>
      <c r="B80" s="951" t="s">
        <v>486</v>
      </c>
      <c r="C80" s="992" t="s">
        <v>84</v>
      </c>
      <c r="D80" s="993" t="s">
        <v>6</v>
      </c>
      <c r="E80" s="954"/>
      <c r="F80" s="742"/>
      <c r="G80" s="158"/>
      <c r="H80" s="742"/>
      <c r="I80" s="742"/>
      <c r="J80" s="159"/>
      <c r="K80" s="954"/>
      <c r="L80" s="742"/>
      <c r="M80" s="158"/>
      <c r="N80" s="742"/>
      <c r="O80" s="742"/>
      <c r="P80" s="159"/>
      <c r="Q80" s="954"/>
      <c r="R80" s="742"/>
      <c r="S80" s="159"/>
      <c r="T80" s="742">
        <v>1</v>
      </c>
      <c r="U80" s="742">
        <v>1</v>
      </c>
      <c r="V80" s="160">
        <v>2</v>
      </c>
      <c r="W80" s="752"/>
      <c r="X80" s="162">
        <v>2</v>
      </c>
      <c r="Y80" s="994" t="s">
        <v>38</v>
      </c>
      <c r="Z80" s="17" t="s">
        <v>72</v>
      </c>
      <c r="AA80" s="17"/>
      <c r="AB80" s="859"/>
      <c r="AC80" s="860"/>
      <c r="AD80" s="859"/>
      <c r="AE80" s="860"/>
      <c r="AF80" s="883"/>
      <c r="AG80" s="861"/>
      <c r="AH80" s="873"/>
      <c r="AI80" s="859"/>
      <c r="AJ80" s="860"/>
    </row>
    <row r="81" spans="1:36" ht="13.5" thickBot="1">
      <c r="A81" s="596" t="s">
        <v>220</v>
      </c>
      <c r="B81" s="838" t="s">
        <v>221</v>
      </c>
      <c r="C81" s="31" t="s">
        <v>84</v>
      </c>
      <c r="D81" s="628" t="s">
        <v>8</v>
      </c>
      <c r="E81" s="76"/>
      <c r="F81" s="77"/>
      <c r="G81" s="78"/>
      <c r="H81" s="77"/>
      <c r="I81" s="77"/>
      <c r="J81" s="163"/>
      <c r="K81" s="76"/>
      <c r="L81" s="77"/>
      <c r="M81" s="78"/>
      <c r="N81" s="77"/>
      <c r="O81" s="77"/>
      <c r="P81" s="163"/>
      <c r="Q81" s="76"/>
      <c r="R81" s="77"/>
      <c r="S81" s="163"/>
      <c r="T81" s="77">
        <v>2</v>
      </c>
      <c r="U81" s="77">
        <v>2</v>
      </c>
      <c r="V81" s="79">
        <v>4</v>
      </c>
      <c r="W81" s="542"/>
      <c r="X81" s="165">
        <v>4</v>
      </c>
      <c r="Y81" s="685" t="s">
        <v>38</v>
      </c>
      <c r="Z81" s="686" t="s">
        <v>72</v>
      </c>
      <c r="AA81" s="17"/>
      <c r="AB81" s="859"/>
      <c r="AC81" s="860"/>
      <c r="AD81" s="931" t="s">
        <v>196</v>
      </c>
      <c r="AE81" s="932" t="s">
        <v>213</v>
      </c>
      <c r="AF81" s="883"/>
      <c r="AG81" s="861"/>
      <c r="AH81" s="873"/>
      <c r="AI81" s="859"/>
      <c r="AJ81" s="860"/>
    </row>
    <row r="82" spans="1:36" ht="12.75" hidden="1">
      <c r="A82" s="631" t="s">
        <v>256</v>
      </c>
      <c r="B82" s="632" t="s">
        <v>365</v>
      </c>
      <c r="C82" s="633" t="s">
        <v>84</v>
      </c>
      <c r="D82" s="634" t="s">
        <v>8</v>
      </c>
      <c r="E82" s="633"/>
      <c r="F82" s="635"/>
      <c r="G82" s="678"/>
      <c r="H82" s="635"/>
      <c r="I82" s="635"/>
      <c r="J82" s="679"/>
      <c r="K82" s="633"/>
      <c r="L82" s="635"/>
      <c r="M82" s="678"/>
      <c r="N82" s="635"/>
      <c r="O82" s="635"/>
      <c r="P82" s="679"/>
      <c r="Q82" s="633">
        <v>0</v>
      </c>
      <c r="R82" s="635">
        <v>0</v>
      </c>
      <c r="S82" s="635">
        <v>0</v>
      </c>
      <c r="T82" s="635">
        <v>0</v>
      </c>
      <c r="U82" s="635">
        <v>2</v>
      </c>
      <c r="V82" s="634">
        <v>0</v>
      </c>
      <c r="W82" s="680"/>
      <c r="X82" s="681"/>
      <c r="Y82" s="637" t="s">
        <v>25</v>
      </c>
      <c r="Z82" s="638" t="s">
        <v>71</v>
      </c>
      <c r="AA82" s="626" t="s">
        <v>349</v>
      </c>
      <c r="AB82" s="859"/>
      <c r="AC82" s="860"/>
      <c r="AD82" s="883"/>
      <c r="AE82" s="860"/>
      <c r="AF82" s="883"/>
      <c r="AG82" s="861"/>
      <c r="AH82" s="873"/>
      <c r="AI82" s="859"/>
      <c r="AJ82" s="860"/>
    </row>
    <row r="83" spans="1:36" ht="13.5" thickBot="1">
      <c r="A83" s="1048"/>
      <c r="B83" s="1049"/>
      <c r="C83" s="1049"/>
      <c r="D83" s="1049"/>
      <c r="E83" s="1049"/>
      <c r="F83" s="1049"/>
      <c r="G83" s="1049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50"/>
      <c r="AA83" s="126"/>
      <c r="AB83" s="859"/>
      <c r="AC83" s="860"/>
      <c r="AD83" s="883"/>
      <c r="AE83" s="860"/>
      <c r="AF83" s="883"/>
      <c r="AG83" s="861"/>
      <c r="AH83" s="873"/>
      <c r="AI83" s="859"/>
      <c r="AJ83" s="860"/>
    </row>
    <row r="84" spans="1:36" ht="36.75" customHeight="1" thickBot="1">
      <c r="A84" s="1051" t="s">
        <v>360</v>
      </c>
      <c r="B84" s="1052"/>
      <c r="C84" s="755"/>
      <c r="D84" s="756"/>
      <c r="E84" s="757"/>
      <c r="F84" s="758"/>
      <c r="G84" s="758"/>
      <c r="H84" s="758"/>
      <c r="I84" s="758"/>
      <c r="J84" s="759"/>
      <c r="K84" s="757"/>
      <c r="L84" s="758"/>
      <c r="M84" s="758"/>
      <c r="N84" s="758"/>
      <c r="O84" s="758"/>
      <c r="P84" s="759"/>
      <c r="Q84" s="757"/>
      <c r="R84" s="758"/>
      <c r="S84" s="758">
        <f>+S85+S92</f>
        <v>12</v>
      </c>
      <c r="T84" s="758"/>
      <c r="U84" s="758"/>
      <c r="V84" s="758">
        <f>+V85</f>
        <v>12</v>
      </c>
      <c r="W84" s="760"/>
      <c r="X84" s="760">
        <f>SUM(F84:W84)</f>
        <v>24</v>
      </c>
      <c r="Y84" s="761"/>
      <c r="Z84" s="762" t="s">
        <v>338</v>
      </c>
      <c r="AA84" s="403"/>
      <c r="AB84" s="859"/>
      <c r="AC84" s="860"/>
      <c r="AD84" s="883"/>
      <c r="AE84" s="860"/>
      <c r="AF84" s="883"/>
      <c r="AG84" s="861"/>
      <c r="AH84" s="873"/>
      <c r="AI84" s="859"/>
      <c r="AJ84" s="860"/>
    </row>
    <row r="85" spans="1:36" ht="16.5" customHeight="1" thickBot="1">
      <c r="A85" s="1046" t="s">
        <v>367</v>
      </c>
      <c r="B85" s="1047"/>
      <c r="C85" s="732"/>
      <c r="D85" s="640"/>
      <c r="E85" s="102"/>
      <c r="F85" s="641"/>
      <c r="G85" s="641"/>
      <c r="H85" s="641"/>
      <c r="I85" s="641"/>
      <c r="J85" s="640"/>
      <c r="K85" s="102"/>
      <c r="L85" s="641"/>
      <c r="M85" s="641"/>
      <c r="N85" s="641"/>
      <c r="O85" s="641"/>
      <c r="P85" s="103"/>
      <c r="Q85" s="102"/>
      <c r="R85" s="641"/>
      <c r="S85" s="735">
        <f>SUM(S86:S91)</f>
        <v>9</v>
      </c>
      <c r="T85" s="641"/>
      <c r="U85" s="641"/>
      <c r="V85" s="736">
        <f>SUM(V86:V90)+V91</f>
        <v>12</v>
      </c>
      <c r="W85" s="642"/>
      <c r="X85" s="144">
        <v>21</v>
      </c>
      <c r="Y85" s="807"/>
      <c r="Z85" s="809"/>
      <c r="AA85" s="347"/>
      <c r="AB85" s="859"/>
      <c r="AC85" s="860"/>
      <c r="AD85" s="883"/>
      <c r="AE85" s="860"/>
      <c r="AF85" s="883"/>
      <c r="AG85" s="861"/>
      <c r="AH85" s="873"/>
      <c r="AI85" s="859"/>
      <c r="AJ85" s="860"/>
    </row>
    <row r="86" spans="1:36" ht="12.75">
      <c r="A86" s="682" t="s">
        <v>425</v>
      </c>
      <c r="B86" s="844" t="s">
        <v>344</v>
      </c>
      <c r="C86" s="949" t="s">
        <v>5</v>
      </c>
      <c r="D86" s="734" t="s">
        <v>6</v>
      </c>
      <c r="E86" s="113"/>
      <c r="F86" s="115"/>
      <c r="G86" s="728"/>
      <c r="H86" s="115"/>
      <c r="I86" s="115"/>
      <c r="J86" s="729"/>
      <c r="K86" s="113"/>
      <c r="L86" s="115"/>
      <c r="M86" s="728"/>
      <c r="N86" s="115"/>
      <c r="O86" s="115"/>
      <c r="P86" s="730"/>
      <c r="Q86" s="113">
        <v>2</v>
      </c>
      <c r="R86" s="115">
        <v>0</v>
      </c>
      <c r="S86" s="116">
        <v>3</v>
      </c>
      <c r="T86" s="115"/>
      <c r="U86" s="115"/>
      <c r="V86" s="729"/>
      <c r="W86" s="677"/>
      <c r="X86" s="824">
        <v>3</v>
      </c>
      <c r="Y86" s="811" t="s">
        <v>62</v>
      </c>
      <c r="Z86" s="812" t="s">
        <v>75</v>
      </c>
      <c r="AA86" s="643"/>
      <c r="AB86" s="859"/>
      <c r="AC86" s="860"/>
      <c r="AD86" s="900" t="s">
        <v>423</v>
      </c>
      <c r="AE86" s="874" t="s">
        <v>342</v>
      </c>
      <c r="AF86" s="883"/>
      <c r="AG86" s="861"/>
      <c r="AH86" s="873"/>
      <c r="AI86" s="859"/>
      <c r="AJ86" s="860"/>
    </row>
    <row r="87" spans="1:36" ht="12.75">
      <c r="A87" s="10" t="s">
        <v>145</v>
      </c>
      <c r="B87" s="835" t="s">
        <v>59</v>
      </c>
      <c r="C87" s="672" t="s">
        <v>5</v>
      </c>
      <c r="D87" s="9" t="s">
        <v>6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724"/>
      <c r="Q87" s="21">
        <v>2</v>
      </c>
      <c r="R87" s="19">
        <v>0</v>
      </c>
      <c r="S87" s="72">
        <v>3</v>
      </c>
      <c r="T87" s="19"/>
      <c r="U87" s="19"/>
      <c r="V87" s="357"/>
      <c r="W87" s="387"/>
      <c r="X87" s="825">
        <v>3</v>
      </c>
      <c r="Y87" s="708" t="s">
        <v>62</v>
      </c>
      <c r="Z87" s="643" t="s">
        <v>75</v>
      </c>
      <c r="AA87" s="643"/>
      <c r="AB87" s="859"/>
      <c r="AC87" s="860"/>
      <c r="AD87" s="900" t="s">
        <v>423</v>
      </c>
      <c r="AE87" s="874" t="s">
        <v>342</v>
      </c>
      <c r="AF87" s="883"/>
      <c r="AG87" s="861"/>
      <c r="AH87" s="873"/>
      <c r="AI87" s="859"/>
      <c r="AJ87" s="860"/>
    </row>
    <row r="88" spans="1:36" ht="76.5">
      <c r="A88" s="10" t="s">
        <v>157</v>
      </c>
      <c r="B88" s="835" t="s">
        <v>63</v>
      </c>
      <c r="C88" s="672" t="s">
        <v>5</v>
      </c>
      <c r="D88" s="9" t="s">
        <v>8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724"/>
      <c r="Q88" s="21">
        <v>0</v>
      </c>
      <c r="R88" s="19">
        <v>2</v>
      </c>
      <c r="S88" s="72">
        <v>3</v>
      </c>
      <c r="T88" s="19"/>
      <c r="U88" s="19"/>
      <c r="V88" s="357"/>
      <c r="W88" s="387"/>
      <c r="X88" s="825">
        <v>3</v>
      </c>
      <c r="Y88" s="708" t="s">
        <v>25</v>
      </c>
      <c r="Z88" s="643" t="s">
        <v>71</v>
      </c>
      <c r="AA88" s="643"/>
      <c r="AB88" s="859"/>
      <c r="AC88" s="860"/>
      <c r="AD88" s="908" t="s">
        <v>455</v>
      </c>
      <c r="AE88" s="904" t="s">
        <v>456</v>
      </c>
      <c r="AF88" s="883"/>
      <c r="AG88" s="861"/>
      <c r="AH88" s="873"/>
      <c r="AI88" s="859"/>
      <c r="AJ88" s="860"/>
    </row>
    <row r="89" spans="1:36" ht="12.75">
      <c r="A89" s="10" t="s">
        <v>156</v>
      </c>
      <c r="B89" s="835" t="s">
        <v>219</v>
      </c>
      <c r="C89" s="672" t="s">
        <v>5</v>
      </c>
      <c r="D89" s="9" t="s">
        <v>6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724"/>
      <c r="Q89" s="21"/>
      <c r="R89" s="19"/>
      <c r="S89" s="361"/>
      <c r="T89" s="19">
        <v>2</v>
      </c>
      <c r="U89" s="19">
        <v>1</v>
      </c>
      <c r="V89" s="73">
        <v>4</v>
      </c>
      <c r="W89" s="387"/>
      <c r="X89" s="825">
        <v>4</v>
      </c>
      <c r="Y89" s="708" t="s">
        <v>51</v>
      </c>
      <c r="Z89" s="643" t="s">
        <v>75</v>
      </c>
      <c r="AA89" s="643"/>
      <c r="AB89" s="859"/>
      <c r="AC89" s="860"/>
      <c r="AD89" s="900" t="s">
        <v>423</v>
      </c>
      <c r="AE89" s="874" t="s">
        <v>342</v>
      </c>
      <c r="AF89" s="883"/>
      <c r="AG89" s="861"/>
      <c r="AH89" s="873"/>
      <c r="AI89" s="859"/>
      <c r="AJ89" s="860"/>
    </row>
    <row r="90" spans="1:36" ht="17.25" customHeight="1">
      <c r="A90" s="10" t="s">
        <v>146</v>
      </c>
      <c r="B90" s="835" t="s">
        <v>222</v>
      </c>
      <c r="C90" s="672" t="s">
        <v>5</v>
      </c>
      <c r="D90" s="9" t="s">
        <v>8</v>
      </c>
      <c r="E90" s="21"/>
      <c r="F90" s="19"/>
      <c r="G90" s="361"/>
      <c r="H90" s="19"/>
      <c r="I90" s="19"/>
      <c r="J90" s="357"/>
      <c r="K90" s="21"/>
      <c r="L90" s="19"/>
      <c r="M90" s="361"/>
      <c r="N90" s="19"/>
      <c r="O90" s="19"/>
      <c r="P90" s="724"/>
      <c r="Q90" s="21"/>
      <c r="R90" s="19"/>
      <c r="S90" s="361"/>
      <c r="T90" s="19">
        <v>2</v>
      </c>
      <c r="U90" s="19">
        <v>2</v>
      </c>
      <c r="V90" s="73">
        <v>5</v>
      </c>
      <c r="W90" s="387"/>
      <c r="X90" s="825">
        <v>5</v>
      </c>
      <c r="Y90" s="708" t="s">
        <v>60</v>
      </c>
      <c r="Z90" s="643" t="s">
        <v>71</v>
      </c>
      <c r="AA90" s="643"/>
      <c r="AB90" s="859"/>
      <c r="AC90" s="860"/>
      <c r="AD90" s="900" t="s">
        <v>423</v>
      </c>
      <c r="AE90" s="874" t="s">
        <v>342</v>
      </c>
      <c r="AF90" s="883"/>
      <c r="AG90" s="861"/>
      <c r="AH90" s="873"/>
      <c r="AI90" s="859"/>
      <c r="AJ90" s="860"/>
    </row>
    <row r="91" spans="1:36" ht="13.5" thickBot="1">
      <c r="A91" s="596" t="s">
        <v>424</v>
      </c>
      <c r="B91" s="846" t="s">
        <v>369</v>
      </c>
      <c r="C91" s="31" t="s">
        <v>5</v>
      </c>
      <c r="D91" s="628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76">
        <v>0</v>
      </c>
      <c r="R91" s="77">
        <v>2</v>
      </c>
      <c r="S91" s="823" t="s">
        <v>371</v>
      </c>
      <c r="T91" s="31">
        <v>0</v>
      </c>
      <c r="U91" s="77">
        <v>2</v>
      </c>
      <c r="V91" s="79">
        <v>3</v>
      </c>
      <c r="W91" s="542"/>
      <c r="X91" s="806">
        <v>3</v>
      </c>
      <c r="Y91" s="596" t="s">
        <v>25</v>
      </c>
      <c r="Z91" s="826" t="s">
        <v>71</v>
      </c>
      <c r="AA91" s="691"/>
      <c r="AB91" s="859"/>
      <c r="AC91" s="860"/>
      <c r="AD91" s="883"/>
      <c r="AE91" s="860"/>
      <c r="AF91" s="883"/>
      <c r="AG91" s="861"/>
      <c r="AH91" s="873"/>
      <c r="AI91" s="859"/>
      <c r="AJ91" s="860"/>
    </row>
    <row r="92" spans="1:36" ht="16.5" thickBot="1">
      <c r="A92" s="1038" t="s">
        <v>368</v>
      </c>
      <c r="B92" s="1039"/>
      <c r="C92" s="739"/>
      <c r="D92" s="103"/>
      <c r="E92" s="104"/>
      <c r="F92" s="105"/>
      <c r="G92" s="105"/>
      <c r="H92" s="105"/>
      <c r="I92" s="105"/>
      <c r="J92" s="106"/>
      <c r="K92" s="107"/>
      <c r="L92" s="105"/>
      <c r="M92" s="105"/>
      <c r="N92" s="105"/>
      <c r="O92" s="105"/>
      <c r="P92" s="106"/>
      <c r="Q92" s="107"/>
      <c r="R92" s="105"/>
      <c r="S92" s="125">
        <v>3</v>
      </c>
      <c r="T92" s="105"/>
      <c r="U92" s="105"/>
      <c r="V92" s="740" t="s">
        <v>371</v>
      </c>
      <c r="W92" s="110"/>
      <c r="X92" s="144">
        <v>3</v>
      </c>
      <c r="Y92" s="808"/>
      <c r="Z92" s="810"/>
      <c r="AA92" s="747"/>
      <c r="AB92" s="859"/>
      <c r="AC92" s="860"/>
      <c r="AD92" s="883"/>
      <c r="AE92" s="860"/>
      <c r="AF92" s="883"/>
      <c r="AG92" s="861"/>
      <c r="AH92" s="873"/>
      <c r="AI92" s="859"/>
      <c r="AJ92" s="860"/>
    </row>
    <row r="93" spans="1:36" ht="12.75">
      <c r="A93" s="668" t="s">
        <v>143</v>
      </c>
      <c r="B93" s="844" t="s">
        <v>55</v>
      </c>
      <c r="C93" s="721" t="s">
        <v>84</v>
      </c>
      <c r="D93" s="676" t="s">
        <v>6</v>
      </c>
      <c r="E93" s="113"/>
      <c r="F93" s="115"/>
      <c r="G93" s="116"/>
      <c r="H93" s="115"/>
      <c r="I93" s="115"/>
      <c r="J93" s="117"/>
      <c r="K93" s="113"/>
      <c r="L93" s="115"/>
      <c r="M93" s="116"/>
      <c r="N93" s="115"/>
      <c r="O93" s="115"/>
      <c r="P93" s="117"/>
      <c r="Q93" s="56">
        <v>1</v>
      </c>
      <c r="R93" s="57">
        <v>1</v>
      </c>
      <c r="S93" s="117">
        <v>3</v>
      </c>
      <c r="T93" s="115"/>
      <c r="U93" s="115"/>
      <c r="V93" s="118"/>
      <c r="W93" s="119"/>
      <c r="X93" s="120">
        <v>3</v>
      </c>
      <c r="Y93" s="737" t="s">
        <v>202</v>
      </c>
      <c r="Z93" s="738" t="s">
        <v>73</v>
      </c>
      <c r="AA93" s="626"/>
      <c r="AB93" s="859"/>
      <c r="AC93" s="860"/>
      <c r="AD93" s="883"/>
      <c r="AE93" s="860"/>
      <c r="AF93" s="883"/>
      <c r="AG93" s="861"/>
      <c r="AH93" s="873"/>
      <c r="AI93" s="859"/>
      <c r="AJ93" s="860"/>
    </row>
    <row r="94" spans="1:36" ht="12.75">
      <c r="A94" s="10" t="s">
        <v>163</v>
      </c>
      <c r="B94" s="835" t="s">
        <v>57</v>
      </c>
      <c r="C94" s="672" t="s">
        <v>84</v>
      </c>
      <c r="D94" s="9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140">
        <v>4</v>
      </c>
      <c r="T94" s="19"/>
      <c r="U94" s="19"/>
      <c r="V94" s="73"/>
      <c r="W94" s="122"/>
      <c r="X94" s="141">
        <v>4</v>
      </c>
      <c r="Y94" s="24" t="s">
        <v>44</v>
      </c>
      <c r="Z94" s="17" t="s">
        <v>73</v>
      </c>
      <c r="AA94" s="17"/>
      <c r="AB94" s="859"/>
      <c r="AC94" s="860"/>
      <c r="AD94" s="883"/>
      <c r="AE94" s="860"/>
      <c r="AF94" s="883"/>
      <c r="AG94" s="861"/>
      <c r="AH94" s="873"/>
      <c r="AI94" s="859"/>
      <c r="AJ94" s="860"/>
    </row>
    <row r="95" spans="1:36" ht="12.75">
      <c r="A95" s="1003" t="s">
        <v>488</v>
      </c>
      <c r="B95" s="835" t="s">
        <v>56</v>
      </c>
      <c r="C95" s="22" t="s">
        <v>84</v>
      </c>
      <c r="D95" s="20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21">
        <v>0</v>
      </c>
      <c r="R95" s="19">
        <v>2</v>
      </c>
      <c r="S95" s="72">
        <v>3</v>
      </c>
      <c r="T95" s="19"/>
      <c r="U95" s="19"/>
      <c r="V95" s="73"/>
      <c r="W95" s="122"/>
      <c r="X95" s="141">
        <v>3</v>
      </c>
      <c r="Y95" s="630" t="s">
        <v>181</v>
      </c>
      <c r="Z95" s="626" t="s">
        <v>426</v>
      </c>
      <c r="AA95" s="626"/>
      <c r="AB95" s="859"/>
      <c r="AC95" s="860"/>
      <c r="AD95" s="883"/>
      <c r="AE95" s="860"/>
      <c r="AF95" s="883"/>
      <c r="AG95" s="861"/>
      <c r="AH95" s="873"/>
      <c r="AI95" s="859"/>
      <c r="AJ95" s="860"/>
    </row>
    <row r="96" spans="1:36" ht="12.75">
      <c r="A96" s="10" t="s">
        <v>197</v>
      </c>
      <c r="B96" s="835" t="s">
        <v>189</v>
      </c>
      <c r="C96" s="672" t="s">
        <v>84</v>
      </c>
      <c r="D96" s="9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>
        <v>3</v>
      </c>
      <c r="Y96" s="24" t="s">
        <v>58</v>
      </c>
      <c r="Z96" s="17" t="s">
        <v>72</v>
      </c>
      <c r="AA96" s="17"/>
      <c r="AB96" s="859"/>
      <c r="AC96" s="860"/>
      <c r="AD96" s="931" t="s">
        <v>196</v>
      </c>
      <c r="AE96" s="932" t="s">
        <v>213</v>
      </c>
      <c r="AF96" s="883"/>
      <c r="AG96" s="861"/>
      <c r="AH96" s="873"/>
      <c r="AI96" s="859"/>
      <c r="AJ96" s="860"/>
    </row>
    <row r="97" spans="1:36" ht="12.75">
      <c r="A97" s="10" t="s">
        <v>198</v>
      </c>
      <c r="B97" s="835" t="s">
        <v>188</v>
      </c>
      <c r="C97" s="672" t="s">
        <v>84</v>
      </c>
      <c r="D97" s="9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19">
        <v>2</v>
      </c>
      <c r="U97" s="19">
        <v>2</v>
      </c>
      <c r="V97" s="73">
        <v>5</v>
      </c>
      <c r="W97" s="752"/>
      <c r="X97" s="141">
        <v>5</v>
      </c>
      <c r="Y97" s="24" t="s">
        <v>442</v>
      </c>
      <c r="Z97" s="17" t="s">
        <v>72</v>
      </c>
      <c r="AA97" s="17"/>
      <c r="AB97" s="859"/>
      <c r="AC97" s="860"/>
      <c r="AD97" s="931" t="s">
        <v>193</v>
      </c>
      <c r="AE97" s="932" t="s">
        <v>264</v>
      </c>
      <c r="AF97" s="883"/>
      <c r="AG97" s="861"/>
      <c r="AH97" s="873"/>
      <c r="AI97" s="859"/>
      <c r="AJ97" s="860"/>
    </row>
    <row r="98" spans="1:36" ht="12.75">
      <c r="A98" s="155" t="s">
        <v>487</v>
      </c>
      <c r="B98" s="951" t="s">
        <v>486</v>
      </c>
      <c r="C98" s="992" t="s">
        <v>84</v>
      </c>
      <c r="D98" s="993" t="s">
        <v>6</v>
      </c>
      <c r="E98" s="954"/>
      <c r="F98" s="742"/>
      <c r="G98" s="158"/>
      <c r="H98" s="742"/>
      <c r="I98" s="742"/>
      <c r="J98" s="159"/>
      <c r="K98" s="954"/>
      <c r="L98" s="742"/>
      <c r="M98" s="158"/>
      <c r="N98" s="742"/>
      <c r="O98" s="742"/>
      <c r="P98" s="159"/>
      <c r="Q98" s="954"/>
      <c r="R98" s="742"/>
      <c r="S98" s="159"/>
      <c r="T98" s="742">
        <v>1</v>
      </c>
      <c r="U98" s="742">
        <v>1</v>
      </c>
      <c r="V98" s="160">
        <v>2</v>
      </c>
      <c r="W98" s="752"/>
      <c r="X98" s="162">
        <v>2</v>
      </c>
      <c r="Y98" s="994" t="s">
        <v>38</v>
      </c>
      <c r="Z98" s="17" t="s">
        <v>72</v>
      </c>
      <c r="AA98" s="17"/>
      <c r="AB98" s="859"/>
      <c r="AC98" s="860"/>
      <c r="AD98" s="931"/>
      <c r="AE98" s="932"/>
      <c r="AF98" s="883"/>
      <c r="AG98" s="861"/>
      <c r="AH98" s="873"/>
      <c r="AI98" s="859"/>
      <c r="AJ98" s="860"/>
    </row>
    <row r="99" spans="1:36" ht="13.5" thickBot="1">
      <c r="A99" s="950" t="s">
        <v>220</v>
      </c>
      <c r="B99" s="951" t="s">
        <v>221</v>
      </c>
      <c r="C99" s="952" t="s">
        <v>84</v>
      </c>
      <c r="D99" s="953" t="s">
        <v>8</v>
      </c>
      <c r="E99" s="954"/>
      <c r="F99" s="742"/>
      <c r="G99" s="158"/>
      <c r="H99" s="742"/>
      <c r="I99" s="742"/>
      <c r="J99" s="159"/>
      <c r="K99" s="954"/>
      <c r="L99" s="742"/>
      <c r="M99" s="158"/>
      <c r="N99" s="742"/>
      <c r="O99" s="742"/>
      <c r="P99" s="159"/>
      <c r="Q99" s="954"/>
      <c r="R99" s="742"/>
      <c r="S99" s="159"/>
      <c r="T99" s="742">
        <v>2</v>
      </c>
      <c r="U99" s="742">
        <v>2</v>
      </c>
      <c r="V99" s="160">
        <v>4</v>
      </c>
      <c r="W99" s="752"/>
      <c r="X99" s="162">
        <v>4</v>
      </c>
      <c r="Y99" s="955" t="s">
        <v>38</v>
      </c>
      <c r="Z99" s="956" t="s">
        <v>72</v>
      </c>
      <c r="AA99" s="17"/>
      <c r="AB99" s="859"/>
      <c r="AC99" s="860"/>
      <c r="AD99" s="931" t="s">
        <v>196</v>
      </c>
      <c r="AE99" s="932" t="s">
        <v>213</v>
      </c>
      <c r="AF99" s="883"/>
      <c r="AG99" s="861"/>
      <c r="AH99" s="873"/>
      <c r="AI99" s="859"/>
      <c r="AJ99" s="860"/>
    </row>
    <row r="100" spans="1:36" ht="8.25" customHeight="1" thickBot="1">
      <c r="A100" s="957"/>
      <c r="B100" s="958"/>
      <c r="C100" s="959"/>
      <c r="D100" s="959"/>
      <c r="E100" s="959"/>
      <c r="F100" s="959"/>
      <c r="G100" s="960"/>
      <c r="H100" s="959"/>
      <c r="I100" s="959"/>
      <c r="J100" s="960"/>
      <c r="K100" s="959"/>
      <c r="L100" s="959"/>
      <c r="M100" s="960"/>
      <c r="N100" s="959"/>
      <c r="O100" s="959"/>
      <c r="P100" s="960"/>
      <c r="Q100" s="959"/>
      <c r="R100" s="959"/>
      <c r="S100" s="960"/>
      <c r="T100" s="959"/>
      <c r="U100" s="959"/>
      <c r="V100" s="960"/>
      <c r="W100" s="960"/>
      <c r="X100" s="960"/>
      <c r="Y100" s="961"/>
      <c r="Z100" s="962"/>
      <c r="AA100" s="691"/>
      <c r="AB100" s="859"/>
      <c r="AC100" s="860"/>
      <c r="AD100" s="948"/>
      <c r="AE100" s="932"/>
      <c r="AF100" s="883"/>
      <c r="AG100" s="861"/>
      <c r="AH100" s="873"/>
      <c r="AI100" s="859"/>
      <c r="AJ100" s="860"/>
    </row>
    <row r="101" spans="1:36" ht="24" thickBot="1">
      <c r="A101" s="1040" t="s">
        <v>303</v>
      </c>
      <c r="B101" s="1041"/>
      <c r="C101" s="690"/>
      <c r="D101" s="41"/>
      <c r="E101" s="40"/>
      <c r="F101" s="42"/>
      <c r="G101" s="42">
        <f>+G102+G103</f>
        <v>5</v>
      </c>
      <c r="H101" s="42"/>
      <c r="I101" s="42"/>
      <c r="J101" s="42">
        <f>+J102+J103</f>
        <v>2</v>
      </c>
      <c r="K101" s="40"/>
      <c r="L101" s="42"/>
      <c r="M101" s="42"/>
      <c r="N101" s="42"/>
      <c r="O101" s="42"/>
      <c r="P101" s="41"/>
      <c r="Q101" s="40"/>
      <c r="R101" s="42"/>
      <c r="S101" s="42">
        <f>+S102+S103</f>
        <v>0</v>
      </c>
      <c r="T101" s="42"/>
      <c r="U101" s="42"/>
      <c r="V101" s="41">
        <f>+V102+V103</f>
        <v>0</v>
      </c>
      <c r="W101" s="44"/>
      <c r="X101" s="44">
        <f>SUM(X102:X103)</f>
        <v>13</v>
      </c>
      <c r="Y101" s="578"/>
      <c r="Z101" s="45"/>
      <c r="AA101" s="748"/>
      <c r="AB101" s="859"/>
      <c r="AC101" s="860"/>
      <c r="AD101" s="883"/>
      <c r="AE101" s="860"/>
      <c r="AF101" s="883"/>
      <c r="AG101" s="861"/>
      <c r="AH101" s="873"/>
      <c r="AI101" s="859"/>
      <c r="AJ101" s="860"/>
    </row>
    <row r="102" spans="1:36" ht="15" thickBot="1">
      <c r="A102" s="138"/>
      <c r="B102" s="139" t="s">
        <v>427</v>
      </c>
      <c r="C102" s="6"/>
      <c r="D102" s="5"/>
      <c r="E102" s="6"/>
      <c r="F102" s="4"/>
      <c r="G102" s="146">
        <v>2</v>
      </c>
      <c r="H102" s="4"/>
      <c r="I102" s="4"/>
      <c r="J102" s="622">
        <v>2</v>
      </c>
      <c r="K102" s="6"/>
      <c r="L102" s="4"/>
      <c r="M102" s="146"/>
      <c r="N102" s="4"/>
      <c r="O102" s="4"/>
      <c r="P102" s="622"/>
      <c r="Q102" s="6"/>
      <c r="R102" s="4"/>
      <c r="S102" s="146"/>
      <c r="T102" s="4"/>
      <c r="U102" s="4"/>
      <c r="V102" s="621"/>
      <c r="W102" s="33"/>
      <c r="X102" s="141">
        <v>4</v>
      </c>
      <c r="Y102" s="220"/>
      <c r="Z102" s="751"/>
      <c r="AA102" s="749"/>
      <c r="AB102" s="859"/>
      <c r="AC102" s="860"/>
      <c r="AD102" s="883"/>
      <c r="AE102" s="860"/>
      <c r="AF102" s="883"/>
      <c r="AG102" s="861"/>
      <c r="AH102" s="873"/>
      <c r="AI102" s="859"/>
      <c r="AJ102" s="860"/>
    </row>
    <row r="103" spans="1:36" ht="16.5" thickBot="1">
      <c r="A103" s="1036" t="s">
        <v>359</v>
      </c>
      <c r="B103" s="1037"/>
      <c r="C103" s="102"/>
      <c r="D103" s="103"/>
      <c r="E103" s="104"/>
      <c r="F103" s="105"/>
      <c r="G103" s="105">
        <v>3</v>
      </c>
      <c r="H103" s="105"/>
      <c r="I103" s="105"/>
      <c r="J103" s="106"/>
      <c r="K103" s="107"/>
      <c r="L103" s="105"/>
      <c r="M103" s="105">
        <v>3</v>
      </c>
      <c r="N103" s="105"/>
      <c r="O103" s="105"/>
      <c r="P103" s="106">
        <v>3</v>
      </c>
      <c r="Q103" s="107"/>
      <c r="R103" s="105"/>
      <c r="S103" s="105">
        <v>0</v>
      </c>
      <c r="T103" s="105"/>
      <c r="U103" s="105"/>
      <c r="V103" s="108">
        <v>0</v>
      </c>
      <c r="W103" s="675"/>
      <c r="X103" s="144">
        <f>SUM(G103:W103)</f>
        <v>9</v>
      </c>
      <c r="Y103" s="595" t="s">
        <v>305</v>
      </c>
      <c r="Z103" s="111"/>
      <c r="AA103" s="750"/>
      <c r="AB103" s="859"/>
      <c r="AC103" s="860"/>
      <c r="AD103" s="883"/>
      <c r="AE103" s="860"/>
      <c r="AF103" s="883"/>
      <c r="AG103" s="861"/>
      <c r="AH103" s="873"/>
      <c r="AI103" s="859"/>
      <c r="AJ103" s="860"/>
    </row>
    <row r="104" spans="1:36" ht="13.5" thickBot="1">
      <c r="A104" s="1033"/>
      <c r="B104" s="1034"/>
      <c r="C104" s="1034"/>
      <c r="D104" s="1034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5"/>
      <c r="AA104" s="126"/>
      <c r="AB104" s="859"/>
      <c r="AC104" s="860"/>
      <c r="AD104" s="883"/>
      <c r="AE104" s="860"/>
      <c r="AF104" s="883"/>
      <c r="AG104" s="861"/>
      <c r="AH104" s="873"/>
      <c r="AI104" s="859"/>
      <c r="AJ104" s="860"/>
    </row>
    <row r="105" spans="1:36" ht="24" thickBot="1">
      <c r="A105" s="1071" t="s">
        <v>335</v>
      </c>
      <c r="B105" s="1055"/>
      <c r="C105" s="673"/>
      <c r="D105" s="97"/>
      <c r="E105" s="96"/>
      <c r="F105" s="98"/>
      <c r="G105" s="98"/>
      <c r="H105" s="98"/>
      <c r="I105" s="98"/>
      <c r="J105" s="97"/>
      <c r="K105" s="96"/>
      <c r="L105" s="98"/>
      <c r="M105" s="98"/>
      <c r="N105" s="98"/>
      <c r="O105" s="98"/>
      <c r="P105" s="97"/>
      <c r="Q105" s="96"/>
      <c r="R105" s="98"/>
      <c r="S105" s="98"/>
      <c r="T105" s="98"/>
      <c r="U105" s="98"/>
      <c r="V105" s="99"/>
      <c r="W105" s="100"/>
      <c r="X105" s="166">
        <v>0</v>
      </c>
      <c r="Y105" s="584"/>
      <c r="Z105" s="240"/>
      <c r="AA105" s="399"/>
      <c r="AB105" s="859"/>
      <c r="AC105" s="860"/>
      <c r="AD105" s="883"/>
      <c r="AE105" s="860"/>
      <c r="AF105" s="883"/>
      <c r="AG105" s="861"/>
      <c r="AH105" s="873"/>
      <c r="AI105" s="859"/>
      <c r="AJ105" s="860"/>
    </row>
    <row r="106" spans="1:36" ht="14.25">
      <c r="A106" s="18" t="s">
        <v>137</v>
      </c>
      <c r="B106" s="1000" t="s">
        <v>493</v>
      </c>
      <c r="C106" s="56" t="s">
        <v>33</v>
      </c>
      <c r="D106" s="30" t="s">
        <v>162</v>
      </c>
      <c r="E106" s="21">
        <v>0</v>
      </c>
      <c r="F106" s="19">
        <v>2</v>
      </c>
      <c r="G106" s="140">
        <v>0</v>
      </c>
      <c r="H106" s="57">
        <v>0</v>
      </c>
      <c r="I106" s="19">
        <v>2</v>
      </c>
      <c r="J106" s="140">
        <v>0</v>
      </c>
      <c r="K106" s="21"/>
      <c r="L106" s="19"/>
      <c r="M106" s="58"/>
      <c r="N106" s="22"/>
      <c r="O106" s="19"/>
      <c r="P106" s="140"/>
      <c r="Q106" s="21"/>
      <c r="R106" s="19"/>
      <c r="S106" s="58"/>
      <c r="T106" s="22"/>
      <c r="U106" s="19"/>
      <c r="V106" s="73"/>
      <c r="W106" s="122"/>
      <c r="X106" s="141">
        <v>0</v>
      </c>
      <c r="Y106" s="704" t="s">
        <v>190</v>
      </c>
      <c r="Z106" s="347" t="s">
        <v>173</v>
      </c>
      <c r="AA106" s="347"/>
      <c r="AB106" s="859"/>
      <c r="AC106" s="860"/>
      <c r="AD106" s="883"/>
      <c r="AE106" s="860"/>
      <c r="AF106" s="883"/>
      <c r="AG106" s="861"/>
      <c r="AH106" s="873"/>
      <c r="AI106" s="859"/>
      <c r="AJ106" s="860"/>
    </row>
    <row r="107" spans="1:36" ht="13.5" thickBot="1">
      <c r="A107" s="596"/>
      <c r="B107" s="1014" t="s">
        <v>46</v>
      </c>
      <c r="C107" s="31" t="s">
        <v>33</v>
      </c>
      <c r="D107" s="597" t="s">
        <v>162</v>
      </c>
      <c r="E107" s="76"/>
      <c r="F107" s="77"/>
      <c r="G107" s="163"/>
      <c r="H107" s="77"/>
      <c r="I107" s="77"/>
      <c r="J107" s="79"/>
      <c r="K107" s="76"/>
      <c r="L107" s="77"/>
      <c r="M107" s="78"/>
      <c r="N107" s="31"/>
      <c r="O107" s="77"/>
      <c r="P107" s="163"/>
      <c r="Q107" s="76"/>
      <c r="R107" s="77"/>
      <c r="S107" s="163"/>
      <c r="T107" s="77">
        <v>0</v>
      </c>
      <c r="U107" s="77">
        <v>2</v>
      </c>
      <c r="V107" s="79">
        <v>0</v>
      </c>
      <c r="W107" s="542"/>
      <c r="X107" s="165">
        <v>0</v>
      </c>
      <c r="Y107" s="598"/>
      <c r="Z107" s="599"/>
      <c r="AA107" s="401"/>
      <c r="AB107" s="859"/>
      <c r="AC107" s="860"/>
      <c r="AD107" s="883"/>
      <c r="AE107" s="860"/>
      <c r="AF107" s="883"/>
      <c r="AG107" s="861"/>
      <c r="AH107" s="873"/>
      <c r="AI107" s="859"/>
      <c r="AJ107" s="860"/>
    </row>
    <row r="108" spans="1:36" ht="13.5" thickBot="1">
      <c r="A108" s="1073"/>
      <c r="B108" s="1074"/>
      <c r="C108" s="1074"/>
      <c r="D108" s="1074"/>
      <c r="E108" s="1074"/>
      <c r="F108" s="1074"/>
      <c r="G108" s="1074"/>
      <c r="H108" s="1074"/>
      <c r="I108" s="1074"/>
      <c r="J108" s="1074"/>
      <c r="K108" s="1074"/>
      <c r="L108" s="1074"/>
      <c r="M108" s="1074"/>
      <c r="N108" s="1074"/>
      <c r="O108" s="1074"/>
      <c r="P108" s="1074"/>
      <c r="Q108" s="1074"/>
      <c r="R108" s="1074"/>
      <c r="S108" s="1074"/>
      <c r="T108" s="1074"/>
      <c r="U108" s="1074"/>
      <c r="V108" s="1074"/>
      <c r="W108" s="1074"/>
      <c r="X108" s="1074"/>
      <c r="Y108" s="1074"/>
      <c r="Z108" s="1075"/>
      <c r="AA108" s="126"/>
      <c r="AB108" s="859"/>
      <c r="AC108" s="860"/>
      <c r="AD108" s="883"/>
      <c r="AE108" s="860"/>
      <c r="AF108" s="883"/>
      <c r="AG108" s="861"/>
      <c r="AH108" s="873"/>
      <c r="AI108" s="859"/>
      <c r="AJ108" s="860"/>
    </row>
    <row r="109" spans="1:36" ht="24" thickBot="1">
      <c r="A109" s="1071" t="s">
        <v>259</v>
      </c>
      <c r="B109" s="1072"/>
      <c r="C109" s="98"/>
      <c r="D109" s="97"/>
      <c r="E109" s="96"/>
      <c r="F109" s="98"/>
      <c r="G109" s="98"/>
      <c r="H109" s="98"/>
      <c r="I109" s="98"/>
      <c r="J109" s="97"/>
      <c r="K109" s="96"/>
      <c r="L109" s="98"/>
      <c r="M109" s="98"/>
      <c r="N109" s="98"/>
      <c r="O109" s="98"/>
      <c r="P109" s="97"/>
      <c r="Q109" s="96"/>
      <c r="R109" s="98"/>
      <c r="S109" s="98"/>
      <c r="T109" s="98"/>
      <c r="U109" s="98"/>
      <c r="V109" s="99"/>
      <c r="W109" s="100">
        <v>30</v>
      </c>
      <c r="X109" s="166">
        <v>30</v>
      </c>
      <c r="Y109" s="584"/>
      <c r="Z109" s="101"/>
      <c r="AA109" s="399"/>
      <c r="AB109" s="859"/>
      <c r="AC109" s="860"/>
      <c r="AD109" s="883"/>
      <c r="AE109" s="860"/>
      <c r="AF109" s="883"/>
      <c r="AG109" s="861"/>
      <c r="AH109" s="873"/>
      <c r="AI109" s="859"/>
      <c r="AJ109" s="860"/>
    </row>
    <row r="110" spans="1:36" ht="10.5" customHeight="1" thickBot="1">
      <c r="A110" s="1012"/>
      <c r="B110"/>
      <c r="C110"/>
      <c r="D110"/>
      <c r="E110"/>
      <c r="F110"/>
      <c r="G110" s="360"/>
      <c r="H110"/>
      <c r="I110"/>
      <c r="J110" s="360"/>
      <c r="K110"/>
      <c r="L110"/>
      <c r="M110" s="360"/>
      <c r="N110"/>
      <c r="O110"/>
      <c r="P110" s="360"/>
      <c r="Q110"/>
      <c r="R110"/>
      <c r="S110" s="360"/>
      <c r="T110"/>
      <c r="U110"/>
      <c r="V110" s="360"/>
      <c r="W110"/>
      <c r="X110" s="360"/>
      <c r="Y110" s="28"/>
      <c r="Z110" s="1013"/>
      <c r="AA110"/>
      <c r="AB110" s="859"/>
      <c r="AC110" s="860"/>
      <c r="AD110" s="883"/>
      <c r="AE110" s="860"/>
      <c r="AF110" s="883"/>
      <c r="AG110" s="861"/>
      <c r="AH110" s="873"/>
      <c r="AI110" s="859"/>
      <c r="AJ110" s="860"/>
    </row>
    <row r="111" spans="1:36" ht="24" thickBot="1">
      <c r="A111" s="1071" t="s">
        <v>65</v>
      </c>
      <c r="B111" s="1072"/>
      <c r="C111" s="98"/>
      <c r="D111" s="97"/>
      <c r="E111" s="96"/>
      <c r="F111" s="98"/>
      <c r="G111" s="98">
        <f>+G7+G25+G47+G53+G62+G101+G109</f>
        <v>30</v>
      </c>
      <c r="H111" s="98"/>
      <c r="I111" s="98">
        <f>+I7+I25+I47+I53+I62+I102+I103+I109</f>
        <v>0</v>
      </c>
      <c r="J111" s="99">
        <f>+J7+J25+J47+J53+J62+J101+J109</f>
        <v>31</v>
      </c>
      <c r="K111" s="96"/>
      <c r="L111" s="98">
        <f>+L7+L25+L47+L53+L62+L102+L103+L109</f>
        <v>0</v>
      </c>
      <c r="M111" s="98">
        <f>+M7+M25+M47+M53+M62+M101+M109+M103</f>
        <v>30</v>
      </c>
      <c r="N111" s="98"/>
      <c r="O111" s="98">
        <f>+O7+O25+O47+O53+O62+O102+O103+O109</f>
        <v>0</v>
      </c>
      <c r="P111" s="99">
        <f>+P7+P25+P47+P53+P62+P101+P109+P103</f>
        <v>31</v>
      </c>
      <c r="Q111" s="96"/>
      <c r="R111" s="98">
        <f>+R7+R25+R47+R53+R62+R102+R103+R109</f>
        <v>0</v>
      </c>
      <c r="S111" s="98">
        <f>+S7+S25+S47+S53+S62+S101+S109</f>
        <v>29</v>
      </c>
      <c r="T111" s="98"/>
      <c r="U111" s="98">
        <f>+U7+U25+U47+U53+U62+U102+U103+U109</f>
        <v>0</v>
      </c>
      <c r="V111" s="99">
        <f>+V7+V25+V47+V53+V62+V101+V109</f>
        <v>29</v>
      </c>
      <c r="W111" s="100"/>
      <c r="X111" s="166">
        <f>SUM(G111:W111)</f>
        <v>180</v>
      </c>
      <c r="Y111" s="1067" t="s">
        <v>356</v>
      </c>
      <c r="Z111" s="1068"/>
      <c r="AA111" s="399"/>
      <c r="AB111" s="859"/>
      <c r="AC111" s="860"/>
      <c r="AD111" s="883"/>
      <c r="AE111" s="860"/>
      <c r="AF111" s="883"/>
      <c r="AG111" s="861"/>
      <c r="AH111" s="873"/>
      <c r="AI111" s="859"/>
      <c r="AJ111" s="860"/>
    </row>
    <row r="112" spans="1:36" ht="24" thickBot="1">
      <c r="A112" s="1071" t="s">
        <v>77</v>
      </c>
      <c r="B112" s="1072"/>
      <c r="C112" s="98"/>
      <c r="D112" s="97"/>
      <c r="E112" s="96"/>
      <c r="F112" s="98"/>
      <c r="G112" s="98">
        <f>+G7+G25+G47+G53+G84+G101+G109</f>
        <v>30</v>
      </c>
      <c r="H112" s="98"/>
      <c r="I112" s="98">
        <f>+I7+I25+I47+I53+I84+I102+I103+I109</f>
        <v>0</v>
      </c>
      <c r="J112" s="99">
        <f>+J7+J25+J47+J53+J84+J101+J109</f>
        <v>31</v>
      </c>
      <c r="K112" s="96"/>
      <c r="L112" s="98">
        <f>+L7+L25+L47+L53+L84+L102+L103+L109</f>
        <v>0</v>
      </c>
      <c r="M112" s="98">
        <f>+M7+M25+M47+M53+M84+M101+M109+M103</f>
        <v>30</v>
      </c>
      <c r="N112" s="98"/>
      <c r="O112" s="98">
        <f>+O7+O25+O47+O53+O84+O102+O103+O109</f>
        <v>0</v>
      </c>
      <c r="P112" s="99">
        <f>+P7+P25+P47+P53+P84+P101+P109+P103</f>
        <v>31</v>
      </c>
      <c r="Q112" s="96"/>
      <c r="R112" s="98">
        <f>+R7+R25+R47+R53+R84+R102+R103+R109</f>
        <v>0</v>
      </c>
      <c r="S112" s="98">
        <f>+S7+S25+S47+S53+S84+S101+S109</f>
        <v>28</v>
      </c>
      <c r="T112" s="98"/>
      <c r="U112" s="98">
        <f>+U7+U25+U47+U53+U84+U102+U103+U109</f>
        <v>0</v>
      </c>
      <c r="V112" s="99">
        <f>+V7+V25+V47+V53+V84+V101+V109</f>
        <v>30</v>
      </c>
      <c r="W112" s="100"/>
      <c r="X112" s="166">
        <f>SUM(G112:W112)</f>
        <v>180</v>
      </c>
      <c r="Y112" s="1069"/>
      <c r="Z112" s="1070"/>
      <c r="AA112" s="399"/>
      <c r="AB112" s="892"/>
      <c r="AC112" s="894"/>
      <c r="AD112" s="899"/>
      <c r="AE112" s="894"/>
      <c r="AF112" s="899"/>
      <c r="AG112" s="893"/>
      <c r="AH112" s="897"/>
      <c r="AI112" s="892"/>
      <c r="AJ112" s="894"/>
    </row>
  </sheetData>
  <sheetProtection/>
  <mergeCells count="60">
    <mergeCell ref="AI2:AJ4"/>
    <mergeCell ref="AB47:AC47"/>
    <mergeCell ref="AD13:AE13"/>
    <mergeCell ref="AD22:AE22"/>
    <mergeCell ref="AB31:AC31"/>
    <mergeCell ref="AB2:AC4"/>
    <mergeCell ref="AD2:AE4"/>
    <mergeCell ref="AF2:AH4"/>
    <mergeCell ref="A46:B46"/>
    <mergeCell ref="A5:B5"/>
    <mergeCell ref="A43:Z43"/>
    <mergeCell ref="A44:B44"/>
    <mergeCell ref="A25:B25"/>
    <mergeCell ref="A45:B45"/>
    <mergeCell ref="A24:B24"/>
    <mergeCell ref="A7:B7"/>
    <mergeCell ref="A6:B6"/>
    <mergeCell ref="A62:B62"/>
    <mergeCell ref="A63:B63"/>
    <mergeCell ref="A47:B47"/>
    <mergeCell ref="A53:B53"/>
    <mergeCell ref="Y111:Z112"/>
    <mergeCell ref="A105:B105"/>
    <mergeCell ref="A111:B111"/>
    <mergeCell ref="A112:B112"/>
    <mergeCell ref="A109:B109"/>
    <mergeCell ref="A108:Z108"/>
    <mergeCell ref="A1:AA1"/>
    <mergeCell ref="A2:A4"/>
    <mergeCell ref="B2:B4"/>
    <mergeCell ref="C2:C4"/>
    <mergeCell ref="D2:D4"/>
    <mergeCell ref="Q3:R3"/>
    <mergeCell ref="E2:J2"/>
    <mergeCell ref="E3:F3"/>
    <mergeCell ref="X2:X4"/>
    <mergeCell ref="T3:U3"/>
    <mergeCell ref="A64:B64"/>
    <mergeCell ref="A72:B72"/>
    <mergeCell ref="A85:B85"/>
    <mergeCell ref="A83:Z83"/>
    <mergeCell ref="A84:B84"/>
    <mergeCell ref="A104:Z104"/>
    <mergeCell ref="A103:B103"/>
    <mergeCell ref="A92:B92"/>
    <mergeCell ref="A101:B101"/>
    <mergeCell ref="AA2:AA4"/>
    <mergeCell ref="Q2:V2"/>
    <mergeCell ref="M3:M4"/>
    <mergeCell ref="S3:S4"/>
    <mergeCell ref="Z2:Z4"/>
    <mergeCell ref="Y2:Y4"/>
    <mergeCell ref="V3:V4"/>
    <mergeCell ref="G3:G4"/>
    <mergeCell ref="K2:P2"/>
    <mergeCell ref="P3:P4"/>
    <mergeCell ref="N3:O3"/>
    <mergeCell ref="K3:L3"/>
    <mergeCell ref="H3:I3"/>
    <mergeCell ref="J3:J4"/>
  </mergeCells>
  <hyperlinks>
    <hyperlink ref="B8" r:id="rId1" display="Matematika I."/>
    <hyperlink ref="B9" r:id="rId2" display="Mikroökonómia"/>
    <hyperlink ref="B10" r:id="rId3" display="Informatika"/>
    <hyperlink ref="B11" r:id="rId4" display="Vállalatgazdaságtan 1"/>
    <hyperlink ref="B12" r:id="rId5" display="Allgemeine Betriebswirtschaftslehre"/>
    <hyperlink ref="B13" r:id="rId6" display="Matematika II."/>
    <hyperlink ref="B14" r:id="rId7" display="Makroökonómia 2"/>
    <hyperlink ref="B15" r:id="rId8" display="Marketing 1"/>
    <hyperlink ref="B16" r:id="rId9" display="Grundlagen des Marketing"/>
    <hyperlink ref="B17" r:id="rId10" display="Vezetés-szervezés"/>
    <hyperlink ref="B18" r:id="rId11" display="Pénzügytan"/>
    <hyperlink ref="B19" r:id="rId12" display="Operációkutatás"/>
    <hyperlink ref="B20" r:id="rId13" display="Statisztika I."/>
    <hyperlink ref="B21" r:id="rId14" display="Számvitel alapjai"/>
    <hyperlink ref="B22" r:id="rId15" display="Statisztika II."/>
    <hyperlink ref="B26" r:id="rId16" display="Tanulás és kutatásmódszertan"/>
    <hyperlink ref="B27" r:id="rId17" display="Vállalati pénzügyek 1"/>
    <hyperlink ref="B28" r:id="rId18" display="Investierung und Finanzierung"/>
    <hyperlink ref="B29" r:id="rId19" display="Adózási ismeretek"/>
    <hyperlink ref="B30" r:id="rId20" display="Pénzügyi számvitel I."/>
    <hyperlink ref="B33" r:id="rId21" display="Vezetői számvitel "/>
    <hyperlink ref="B34" r:id="rId22" display="Pénzügyi számítások"/>
    <hyperlink ref="B35" r:id="rId23" display="Pénzügyi számvitel II."/>
    <hyperlink ref="B36" r:id="rId24" display="Pénzügyi-számviteli informatika I."/>
    <hyperlink ref="B37" r:id="rId25" display="Döntési technikák"/>
    <hyperlink ref="B38" r:id="rId26" display="Éves beszámoló összeállítása és elemzése"/>
    <hyperlink ref="B39" r:id="rId27" display="Tevékenységmenedzsment"/>
    <hyperlink ref="B40" r:id="rId28" display="A pénzügyek gazdasági joga"/>
    <hyperlink ref="B41" r:id="rId29" display="Vállalatértékelés"/>
    <hyperlink ref="B42" r:id="rId30" display="Ellenőrzés és könyvvizsgálat alapjai"/>
    <hyperlink ref="B48" r:id="rId31" display="Környezetgazdaságtan"/>
    <hyperlink ref="B49" r:id="rId32" display="Nemzetközi közgazdaságtan"/>
    <hyperlink ref="B50" r:id="rId33" display="Gazdaságföldrajz"/>
    <hyperlink ref="B51" r:id="rId34" display="Egyedi projektek vezetése 5"/>
    <hyperlink ref="B52" r:id="rId35" display="Üzleti informatika"/>
    <hyperlink ref="B54" r:id="rId36" display="Európai Uniós ismeretek"/>
    <hyperlink ref="B55" r:id="rId37" display="Gazdaságtörténet"/>
    <hyperlink ref="B56" r:id="rId38" display="Filozófia"/>
    <hyperlink ref="B57" r:id="rId39" display="Gazdaságpszichológia"/>
    <hyperlink ref="B58" r:id="rId40" display="Gazdaságszociológia"/>
    <hyperlink ref="B59" r:id="rId41" display="Bevezetés a politikatudományba"/>
    <hyperlink ref="B60" r:id="rId42" display="Az Európai Uniós Belső Piac"/>
    <hyperlink ref="B66" r:id="rId43" display="Bankismeretek "/>
    <hyperlink ref="B67" r:id="rId44" display="Költségvetési intézmények gazdálkodása"/>
    <hyperlink ref="B68" r:id="rId45" display="Vállalati pénzügyi tervezés"/>
    <hyperlink ref="B69" r:id="rId46" display="Befektetési ismeretek"/>
    <hyperlink ref="B70" r:id="rId47" display="Vállalati pénzügyek II."/>
    <hyperlink ref="B71" r:id="rId48" display="Kommunikációs gyakorlatok (P)"/>
    <hyperlink ref="B73" r:id="rId49" display="Nemzetközi számvitel"/>
    <hyperlink ref="B74" r:id="rId50" display="Pénzügyi-számviteli informatika II."/>
    <hyperlink ref="B76" r:id="rId51" display="Számvitel speciális kérdései"/>
    <hyperlink ref="B77" r:id="rId52" display="Vállalati pénzügyek (emelt)"/>
    <hyperlink ref="B78" r:id="rId53" display="Hitelintézeti számvitel"/>
    <hyperlink ref="B79" r:id="rId54" display="Konszolidált beszámoló alapjai"/>
    <hyperlink ref="B81" r:id="rId55" display="Pénzügyi modellezés (IMP-SPM)"/>
    <hyperlink ref="B86" r:id="rId56" display="Hitelintézeti számvitel"/>
    <hyperlink ref="B87" r:id="rId57" display="Nemzetközi számvitel"/>
    <hyperlink ref="B88" r:id="rId58" display="Pénzügyi-számviteli informatika II."/>
    <hyperlink ref="B89" r:id="rId59" display="Konszolidált beszámoló alapjai"/>
    <hyperlink ref="B90" r:id="rId60" display="Számvitel speciális kérdései"/>
    <hyperlink ref="B91" r:id="rId61" display="Kommunikációs gyakorlatok (SZ)"/>
    <hyperlink ref="B93" r:id="rId62" display="Bankismeretek "/>
    <hyperlink ref="B94" r:id="rId63" display="Költségvetési intézmények gazdálkodása"/>
    <hyperlink ref="B95" r:id="rId64" display="Vállalati pénzügyi tervezés"/>
    <hyperlink ref="B96" r:id="rId65" display="Befektetési ismeretek"/>
    <hyperlink ref="B97" r:id="rId66" display="Vállalati pénzügyek II."/>
    <hyperlink ref="B31" r:id="rId67" display="Szervezeti magatartás "/>
    <hyperlink ref="AC12" r:id="rId68" display="Vállalatgazdaságtan 1"/>
    <hyperlink ref="AC16" r:id="rId69" display="Marketing 1"/>
    <hyperlink ref="AC28" r:id="rId70" display="Vállalati pénzügyek 1"/>
    <hyperlink ref="AC32" r:id="rId71" display="Szervezeti magatartás 1"/>
    <hyperlink ref="B23" r:id="rId72" display="Gazdasági jog I."/>
    <hyperlink ref="B32" r:id="rId73" display="Verhalten in Organisationen und Personal "/>
    <hyperlink ref="B99" r:id="rId74" display="Pénzügyi modellezés (IMP-SPM)"/>
    <hyperlink ref="B80" r:id="rId75" display="Ismerkedés az árfolyamokkal (IMP-SPM)"/>
    <hyperlink ref="B98" r:id="rId76" display="Ismerkedés az árfolyamokkal (IMP-SPM)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1" r:id="rId77"/>
  <rowBreaks count="2" manualBreakCount="2">
    <brk id="4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196"/>
  <sheetViews>
    <sheetView view="pageBreakPreview" zoomScale="75" zoomScaleNormal="70" zoomScaleSheetLayoutView="75" zoomScalePageLayoutView="0" workbookViewId="0" topLeftCell="A1">
      <pane xSplit="4" ySplit="4" topLeftCell="E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B60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38" customWidth="1"/>
    <col min="26" max="26" width="39.421875" style="238" customWidth="1"/>
    <col min="27" max="27" width="53.8515625" style="0" hidden="1" customWidth="1"/>
    <col min="28" max="28" width="22.140625" style="436" customWidth="1"/>
  </cols>
  <sheetData>
    <row r="1" spans="1:28" ht="24" thickBot="1">
      <c r="A1" s="1053" t="s">
        <v>375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5"/>
      <c r="AB1" s="15"/>
    </row>
    <row r="2" spans="1:28" ht="12.75">
      <c r="A2" s="1056" t="s">
        <v>67</v>
      </c>
      <c r="B2" s="1059" t="s">
        <v>0</v>
      </c>
      <c r="C2" s="1062" t="s">
        <v>1</v>
      </c>
      <c r="D2" s="1063" t="s">
        <v>31</v>
      </c>
      <c r="E2" s="1148" t="s">
        <v>266</v>
      </c>
      <c r="F2" s="1149"/>
      <c r="G2" s="1149"/>
      <c r="H2" s="1149"/>
      <c r="I2" s="1149"/>
      <c r="J2" s="1150"/>
      <c r="K2" s="1148" t="s">
        <v>267</v>
      </c>
      <c r="L2" s="1149"/>
      <c r="M2" s="1149"/>
      <c r="N2" s="1149"/>
      <c r="O2" s="1149"/>
      <c r="P2" s="1150"/>
      <c r="Q2" s="1148" t="s">
        <v>268</v>
      </c>
      <c r="R2" s="1149"/>
      <c r="S2" s="1149"/>
      <c r="T2" s="1149"/>
      <c r="U2" s="1149"/>
      <c r="V2" s="1150"/>
      <c r="W2" s="32" t="s">
        <v>269</v>
      </c>
      <c r="X2" s="1064" t="s">
        <v>270</v>
      </c>
      <c r="Y2" s="1133" t="s">
        <v>3</v>
      </c>
      <c r="Z2" s="1007" t="s">
        <v>32</v>
      </c>
      <c r="AA2" s="1027"/>
      <c r="AB2" s="1007" t="s">
        <v>350</v>
      </c>
    </row>
    <row r="3" spans="1:28" ht="12.75">
      <c r="A3" s="1146"/>
      <c r="B3" s="1008"/>
      <c r="C3" s="1146"/>
      <c r="D3" s="1008"/>
      <c r="E3" s="1026">
        <v>1</v>
      </c>
      <c r="F3" s="1025"/>
      <c r="G3" s="1017" t="s">
        <v>2</v>
      </c>
      <c r="H3" s="1024">
        <v>2</v>
      </c>
      <c r="I3" s="1025"/>
      <c r="J3" s="1022" t="s">
        <v>2</v>
      </c>
      <c r="K3" s="1026">
        <v>3</v>
      </c>
      <c r="L3" s="1025"/>
      <c r="M3" s="1017" t="s">
        <v>2</v>
      </c>
      <c r="N3" s="1024">
        <v>4</v>
      </c>
      <c r="O3" s="1025"/>
      <c r="P3" s="1022" t="s">
        <v>2</v>
      </c>
      <c r="Q3" s="1026">
        <v>5</v>
      </c>
      <c r="R3" s="1025"/>
      <c r="S3" s="1017" t="s">
        <v>2</v>
      </c>
      <c r="T3" s="1024">
        <v>6</v>
      </c>
      <c r="U3" s="1025"/>
      <c r="V3" s="1022" t="s">
        <v>2</v>
      </c>
      <c r="W3" s="33">
        <v>7</v>
      </c>
      <c r="X3" s="1065"/>
      <c r="Y3" s="1134"/>
      <c r="Z3" s="1008"/>
      <c r="AA3" s="1028"/>
      <c r="AB3" s="1141"/>
    </row>
    <row r="4" spans="1:28" ht="31.5" thickBot="1">
      <c r="A4" s="1147"/>
      <c r="B4" s="1009"/>
      <c r="C4" s="1147"/>
      <c r="D4" s="1009"/>
      <c r="E4" s="34" t="s">
        <v>4</v>
      </c>
      <c r="F4" s="35" t="s">
        <v>66</v>
      </c>
      <c r="G4" s="1018"/>
      <c r="H4" s="36" t="s">
        <v>4</v>
      </c>
      <c r="I4" s="37" t="s">
        <v>66</v>
      </c>
      <c r="J4" s="1023"/>
      <c r="K4" s="38" t="s">
        <v>4</v>
      </c>
      <c r="L4" s="37" t="s">
        <v>66</v>
      </c>
      <c r="M4" s="1018"/>
      <c r="N4" s="36" t="s">
        <v>4</v>
      </c>
      <c r="O4" s="37" t="s">
        <v>66</v>
      </c>
      <c r="P4" s="1023"/>
      <c r="Q4" s="38" t="s">
        <v>4</v>
      </c>
      <c r="R4" s="37" t="s">
        <v>66</v>
      </c>
      <c r="S4" s="1018"/>
      <c r="T4" s="36" t="s">
        <v>4</v>
      </c>
      <c r="U4" s="37" t="s">
        <v>66</v>
      </c>
      <c r="V4" s="1023"/>
      <c r="W4" s="39" t="s">
        <v>2</v>
      </c>
      <c r="X4" s="1066"/>
      <c r="Y4" s="1135"/>
      <c r="Z4" s="1009"/>
      <c r="AA4" s="1029"/>
      <c r="AB4" s="1142"/>
    </row>
    <row r="5" spans="1:28" ht="24" thickBot="1">
      <c r="A5" s="1071" t="s">
        <v>271</v>
      </c>
      <c r="B5" s="1055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>
      <c r="A6" s="1089" t="s">
        <v>348</v>
      </c>
      <c r="B6" s="1090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>
      <c r="A7" s="1145" t="s">
        <v>272</v>
      </c>
      <c r="B7" s="1055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ht="12.75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>
      <c r="A25" s="1089" t="s">
        <v>348</v>
      </c>
      <c r="B25" s="1090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>
      <c r="A26" s="1143" t="s">
        <v>287</v>
      </c>
      <c r="B26" s="1144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ht="12.75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>
      <c r="A45" s="1071" t="s">
        <v>290</v>
      </c>
      <c r="B45" s="1055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>
      <c r="A46" s="1145" t="s">
        <v>291</v>
      </c>
      <c r="B46" s="1055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>
      <c r="A47" s="1036" t="s">
        <v>292</v>
      </c>
      <c r="B47" s="1055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36" t="s">
        <v>299</v>
      </c>
      <c r="B53" s="1055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89" t="s">
        <v>348</v>
      </c>
      <c r="B60" s="1090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>
      <c r="A61" s="1153" t="s">
        <v>302</v>
      </c>
      <c r="B61" s="1055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>
      <c r="A62" s="1151" t="s">
        <v>361</v>
      </c>
      <c r="B62" s="1152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>
      <c r="A63" s="1136" t="s">
        <v>374</v>
      </c>
      <c r="B63" s="1137"/>
      <c r="C63" s="1138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>
      <c r="A71" s="1139" t="s">
        <v>373</v>
      </c>
      <c r="B71" s="1140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25" t="s">
        <v>360</v>
      </c>
      <c r="B82" s="1126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>
      <c r="A83" s="1136" t="s">
        <v>367</v>
      </c>
      <c r="B83" s="1137"/>
      <c r="C83" s="1138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>
      <c r="A92" s="1139" t="s">
        <v>368</v>
      </c>
      <c r="B92" s="1140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40" t="s">
        <v>303</v>
      </c>
      <c r="B99" s="1041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>
      <c r="A100" s="1110" t="s">
        <v>42</v>
      </c>
      <c r="B100" s="1111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>
      <c r="A101" s="1036" t="s">
        <v>359</v>
      </c>
      <c r="B101" s="1055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>
      <c r="A102" s="1127" t="s">
        <v>306</v>
      </c>
      <c r="B102" s="1128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27" t="s">
        <v>312</v>
      </c>
      <c r="B110" s="1128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27" t="s">
        <v>315</v>
      </c>
      <c r="B120" s="1128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71" t="s">
        <v>335</v>
      </c>
      <c r="B145" s="1055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ht="12.75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71" t="s">
        <v>259</v>
      </c>
      <c r="B149" s="1072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ht="13.5" thickBot="1"/>
    <row r="152" spans="1:28" ht="24" thickBot="1">
      <c r="A152" s="1071" t="s">
        <v>65</v>
      </c>
      <c r="B152" s="1072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129" t="s">
        <v>356</v>
      </c>
      <c r="Z152" s="1130"/>
      <c r="AA152" s="399"/>
      <c r="AB152" s="101"/>
    </row>
    <row r="153" spans="1:28" ht="24" thickBot="1">
      <c r="A153" s="1071" t="s">
        <v>77</v>
      </c>
      <c r="B153" s="1072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131"/>
      <c r="Z153" s="1132"/>
      <c r="AA153" s="399"/>
      <c r="AB153" s="101"/>
    </row>
    <row r="156" spans="1:28" ht="45.75" customHeight="1">
      <c r="A156" s="1123" t="s">
        <v>358</v>
      </c>
      <c r="B156" s="1124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>
      <c r="A157" s="1114" t="s">
        <v>271</v>
      </c>
      <c r="B157" s="1115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>
      <c r="A158" s="1122" t="s">
        <v>272</v>
      </c>
      <c r="B158" s="1115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>
      <c r="A159" s="1121" t="s">
        <v>287</v>
      </c>
      <c r="B159" s="1115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>
      <c r="A161" s="1114" t="s">
        <v>290</v>
      </c>
      <c r="B161" s="1115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>
      <c r="A162" s="1122" t="s">
        <v>291</v>
      </c>
      <c r="B162" s="1115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>
      <c r="A163" s="1120" t="s">
        <v>292</v>
      </c>
      <c r="B163" s="1115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>
      <c r="A164" s="1120" t="s">
        <v>299</v>
      </c>
      <c r="B164" s="1115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21" t="s">
        <v>302</v>
      </c>
      <c r="B165" s="1115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>
      <c r="A166" s="1112" t="s">
        <v>363</v>
      </c>
      <c r="B166" s="1113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>
      <c r="A167" s="1112" t="s">
        <v>362</v>
      </c>
      <c r="B167" s="1113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>
      <c r="A169" s="1114" t="s">
        <v>303</v>
      </c>
      <c r="B169" s="1115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ht="12.75">
      <c r="A170" s="1116" t="s">
        <v>42</v>
      </c>
      <c r="B170" s="1117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>
      <c r="A171" s="1118" t="s">
        <v>304</v>
      </c>
      <c r="B171" s="1119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09" t="s">
        <v>306</v>
      </c>
      <c r="B172" s="1109"/>
      <c r="C172" s="19"/>
      <c r="D172" s="19"/>
      <c r="E172" s="146"/>
      <c r="F172" s="146"/>
      <c r="G172" s="1108"/>
      <c r="H172" s="146"/>
      <c r="I172" s="146"/>
      <c r="J172" s="1108"/>
      <c r="K172" s="146"/>
      <c r="L172" s="146"/>
      <c r="M172" s="1108"/>
      <c r="N172" s="146"/>
      <c r="O172" s="146"/>
      <c r="P172" s="1108"/>
      <c r="Q172" s="146"/>
      <c r="R172" s="146"/>
      <c r="S172" s="1108"/>
      <c r="T172" s="146"/>
      <c r="U172" s="146"/>
      <c r="V172" s="1108"/>
      <c r="W172" s="146"/>
      <c r="X172" s="1108">
        <f>SUM(G172:V174)</f>
        <v>0</v>
      </c>
      <c r="Y172" s="24"/>
      <c r="Z172" s="2"/>
      <c r="AA172" s="2"/>
      <c r="AB172" s="14"/>
    </row>
    <row r="173" spans="1:28" ht="15.75">
      <c r="A173" s="1109" t="s">
        <v>312</v>
      </c>
      <c r="B173" s="1109"/>
      <c r="C173" s="19"/>
      <c r="D173" s="19"/>
      <c r="E173" s="146"/>
      <c r="F173" s="146"/>
      <c r="G173" s="1108"/>
      <c r="H173" s="146"/>
      <c r="I173" s="146"/>
      <c r="J173" s="1108"/>
      <c r="K173" s="146"/>
      <c r="L173" s="146"/>
      <c r="M173" s="1108"/>
      <c r="N173" s="146"/>
      <c r="O173" s="146"/>
      <c r="P173" s="1108"/>
      <c r="Q173" s="146"/>
      <c r="R173" s="146"/>
      <c r="S173" s="1108"/>
      <c r="T173" s="146"/>
      <c r="U173" s="146"/>
      <c r="V173" s="1108"/>
      <c r="W173" s="146"/>
      <c r="X173" s="1108"/>
      <c r="Y173" s="24"/>
      <c r="Z173" s="2"/>
      <c r="AA173" s="2"/>
      <c r="AB173" s="14"/>
    </row>
    <row r="174" spans="1:28" ht="15.75">
      <c r="A174" s="1109" t="s">
        <v>315</v>
      </c>
      <c r="B174" s="1109"/>
      <c r="C174" s="19"/>
      <c r="D174" s="19"/>
      <c r="E174" s="146"/>
      <c r="F174" s="146"/>
      <c r="G174" s="1108"/>
      <c r="H174" s="146"/>
      <c r="I174" s="146"/>
      <c r="J174" s="1108"/>
      <c r="K174" s="146"/>
      <c r="L174" s="146"/>
      <c r="M174" s="1108"/>
      <c r="N174" s="146"/>
      <c r="O174" s="146"/>
      <c r="P174" s="1108"/>
      <c r="Q174" s="146"/>
      <c r="R174" s="146"/>
      <c r="S174" s="1108"/>
      <c r="T174" s="146"/>
      <c r="U174" s="146"/>
      <c r="V174" s="1108"/>
      <c r="W174" s="146"/>
      <c r="X174" s="1108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23" t="s">
        <v>357</v>
      </c>
      <c r="B178" s="1124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>
      <c r="A179" s="1114" t="s">
        <v>271</v>
      </c>
      <c r="B179" s="1115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>
      <c r="A180" s="1122" t="s">
        <v>272</v>
      </c>
      <c r="B180" s="1115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>
      <c r="A181" s="1121" t="s">
        <v>287</v>
      </c>
      <c r="B181" s="1115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>
      <c r="A183" s="1114" t="s">
        <v>290</v>
      </c>
      <c r="B183" s="1115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>
      <c r="A184" s="1122" t="s">
        <v>291</v>
      </c>
      <c r="B184" s="1115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>
      <c r="A185" s="1120" t="s">
        <v>292</v>
      </c>
      <c r="B185" s="1115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>
      <c r="A186" s="1120" t="s">
        <v>299</v>
      </c>
      <c r="B186" s="1115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21" t="s">
        <v>302</v>
      </c>
      <c r="B187" s="1115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>
      <c r="A188" s="1112" t="s">
        <v>364</v>
      </c>
      <c r="B188" s="1113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>
      <c r="A189" s="1112" t="s">
        <v>362</v>
      </c>
      <c r="B189" s="1113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>
      <c r="A191" s="1114" t="s">
        <v>303</v>
      </c>
      <c r="B191" s="1115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ht="12.75">
      <c r="A192" s="1116" t="s">
        <v>42</v>
      </c>
      <c r="B192" s="1117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>
      <c r="A193" s="1118" t="s">
        <v>304</v>
      </c>
      <c r="B193" s="1119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09" t="s">
        <v>306</v>
      </c>
      <c r="B194" s="1109"/>
      <c r="C194" s="19"/>
      <c r="D194" s="19"/>
      <c r="E194" s="146"/>
      <c r="F194" s="146"/>
      <c r="G194" s="1108"/>
      <c r="H194" s="146"/>
      <c r="I194" s="146"/>
      <c r="J194" s="1108"/>
      <c r="K194" s="146"/>
      <c r="L194" s="146"/>
      <c r="M194" s="1108"/>
      <c r="N194" s="146"/>
      <c r="O194" s="146"/>
      <c r="P194" s="1108"/>
      <c r="Q194" s="146"/>
      <c r="R194" s="146"/>
      <c r="S194" s="1108"/>
      <c r="T194" s="146"/>
      <c r="U194" s="146"/>
      <c r="V194" s="1108"/>
      <c r="W194" s="146"/>
      <c r="X194" s="1108">
        <f>SUM(G194:V196)</f>
        <v>0</v>
      </c>
      <c r="Y194" s="24"/>
      <c r="Z194" s="2"/>
      <c r="AA194" s="2"/>
      <c r="AB194" s="14"/>
    </row>
    <row r="195" spans="1:28" ht="15.75">
      <c r="A195" s="1109" t="s">
        <v>312</v>
      </c>
      <c r="B195" s="1109"/>
      <c r="C195" s="19"/>
      <c r="D195" s="19"/>
      <c r="E195" s="146"/>
      <c r="F195" s="146"/>
      <c r="G195" s="1108"/>
      <c r="H195" s="146"/>
      <c r="I195" s="146"/>
      <c r="J195" s="1108"/>
      <c r="K195" s="146"/>
      <c r="L195" s="146"/>
      <c r="M195" s="1108"/>
      <c r="N195" s="146"/>
      <c r="O195" s="146"/>
      <c r="P195" s="1108"/>
      <c r="Q195" s="146"/>
      <c r="R195" s="146"/>
      <c r="S195" s="1108"/>
      <c r="T195" s="146"/>
      <c r="U195" s="146"/>
      <c r="V195" s="1108"/>
      <c r="W195" s="146"/>
      <c r="X195" s="1108"/>
      <c r="Y195" s="24"/>
      <c r="Z195" s="2"/>
      <c r="AA195" s="2"/>
      <c r="AB195" s="14"/>
    </row>
    <row r="196" spans="1:28" ht="15.75">
      <c r="A196" s="1109" t="s">
        <v>315</v>
      </c>
      <c r="B196" s="1109"/>
      <c r="C196" s="19"/>
      <c r="D196" s="19"/>
      <c r="E196" s="146"/>
      <c r="F196" s="146"/>
      <c r="G196" s="1108"/>
      <c r="H196" s="146"/>
      <c r="I196" s="146"/>
      <c r="J196" s="1108"/>
      <c r="K196" s="146"/>
      <c r="L196" s="146"/>
      <c r="M196" s="1108"/>
      <c r="N196" s="146"/>
      <c r="O196" s="146"/>
      <c r="P196" s="1108"/>
      <c r="Q196" s="146"/>
      <c r="R196" s="146"/>
      <c r="S196" s="1108"/>
      <c r="T196" s="146"/>
      <c r="U196" s="146"/>
      <c r="V196" s="1108"/>
      <c r="W196" s="146"/>
      <c r="X196" s="1108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7" right="0.17" top="0.3" bottom="0.6" header="0.17" footer="0.5"/>
  <pageSetup fitToHeight="0" fitToWidth="1" horizontalDpi="600" verticalDpi="600" orientation="landscape" scale="52" r:id="rId31"/>
  <rowBreaks count="2" manualBreakCount="2">
    <brk id="59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56" bestFit="1" customWidth="1"/>
    <col min="2" max="16384" width="9.140625" style="456" customWidth="1"/>
  </cols>
  <sheetData>
    <row r="1" s="1016" customFormat="1" ht="12.75">
      <c r="A1" s="1015" t="s">
        <v>380</v>
      </c>
    </row>
    <row r="2" s="1016" customFormat="1" ht="12.75">
      <c r="A2" s="1015" t="s">
        <v>381</v>
      </c>
    </row>
    <row r="3" s="2" customFormat="1" ht="12.75">
      <c r="A3" s="695" t="s">
        <v>382</v>
      </c>
    </row>
    <row r="4" s="2" customFormat="1" ht="12.75">
      <c r="A4" s="696" t="s">
        <v>383</v>
      </c>
    </row>
    <row r="5" s="2" customFormat="1" ht="12.75">
      <c r="A5" s="696" t="s">
        <v>384</v>
      </c>
    </row>
    <row r="6" s="2" customFormat="1" ht="4.5" customHeight="1">
      <c r="A6" s="696"/>
    </row>
    <row r="7" s="2" customFormat="1" ht="12.75" customHeight="1">
      <c r="A7" s="818" t="s">
        <v>428</v>
      </c>
    </row>
    <row r="8" s="2" customFormat="1" ht="12.75">
      <c r="A8" s="618" t="s">
        <v>385</v>
      </c>
    </row>
    <row r="9" s="2" customFormat="1" ht="12.75">
      <c r="A9" s="618" t="s">
        <v>386</v>
      </c>
    </row>
    <row r="10" s="2" customFormat="1" ht="12.75">
      <c r="A10" s="618" t="s">
        <v>387</v>
      </c>
    </row>
    <row r="11" s="2" customFormat="1" ht="12.75">
      <c r="A11" s="618" t="s">
        <v>482</v>
      </c>
    </row>
    <row r="12" s="2" customFormat="1" ht="12.75">
      <c r="A12" s="618" t="s">
        <v>388</v>
      </c>
    </row>
    <row r="13" s="2" customFormat="1" ht="4.5" customHeight="1">
      <c r="A13" s="617"/>
    </row>
    <row r="14" s="2" customFormat="1" ht="12.75" customHeight="1">
      <c r="A14" s="818" t="s">
        <v>429</v>
      </c>
    </row>
    <row r="15" s="2" customFormat="1" ht="12.75" customHeight="1">
      <c r="A15" s="696"/>
    </row>
    <row r="16" s="2" customFormat="1" ht="14.25">
      <c r="A16" s="818" t="s">
        <v>430</v>
      </c>
    </row>
    <row r="17" s="2" customFormat="1" ht="12.75" customHeight="1">
      <c r="A17" s="696"/>
    </row>
    <row r="18" s="2" customFormat="1" ht="12.75" customHeight="1">
      <c r="A18" s="818" t="s">
        <v>431</v>
      </c>
    </row>
    <row r="19" s="2" customFormat="1" ht="12.75" customHeight="1">
      <c r="A19" s="696"/>
    </row>
    <row r="20" s="2" customFormat="1" ht="12.75" customHeight="1">
      <c r="A20" s="819" t="s">
        <v>432</v>
      </c>
    </row>
    <row r="21" s="2" customFormat="1" ht="12.75" customHeight="1">
      <c r="A21" s="617"/>
    </row>
    <row r="22" s="2" customFormat="1" ht="12.75" customHeight="1">
      <c r="A22" s="696" t="s">
        <v>389</v>
      </c>
    </row>
    <row r="23" s="2" customFormat="1" ht="12.75">
      <c r="A23" s="618" t="s">
        <v>390</v>
      </c>
    </row>
    <row r="24" s="2" customFormat="1" ht="12.75">
      <c r="A24" s="618"/>
    </row>
    <row r="25" s="1001" customFormat="1" ht="14.25" customHeight="1">
      <c r="A25" s="1015" t="s">
        <v>391</v>
      </c>
    </row>
    <row r="26" s="2" customFormat="1" ht="12.75">
      <c r="A26" s="618" t="s">
        <v>392</v>
      </c>
    </row>
    <row r="27" s="14" customFormat="1" ht="25.5">
      <c r="A27" s="619" t="s">
        <v>433</v>
      </c>
    </row>
    <row r="28" s="2" customFormat="1" ht="12.75">
      <c r="A28" s="618" t="s">
        <v>393</v>
      </c>
    </row>
    <row r="29" s="2" customFormat="1" ht="12.75">
      <c r="A29" s="618" t="s">
        <v>394</v>
      </c>
    </row>
    <row r="30" s="2" customFormat="1" ht="12.75">
      <c r="A30" s="618" t="s">
        <v>395</v>
      </c>
    </row>
    <row r="31" s="1001" customFormat="1" ht="14.25" customHeight="1">
      <c r="A31" s="1015" t="s">
        <v>396</v>
      </c>
    </row>
    <row r="32" s="2" customFormat="1" ht="12.75">
      <c r="A32" s="618" t="s">
        <v>397</v>
      </c>
    </row>
    <row r="33" s="1001" customFormat="1" ht="14.25" customHeight="1">
      <c r="A33" s="1015" t="s">
        <v>398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B196"/>
  <sheetViews>
    <sheetView view="pageBreakPreview" zoomScale="75" zoomScaleNormal="70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39.421875" style="28" customWidth="1"/>
    <col min="27" max="27" width="53.8515625" style="0" hidden="1" customWidth="1"/>
    <col min="28" max="28" width="22.140625" style="600" customWidth="1"/>
  </cols>
  <sheetData>
    <row r="1" spans="1:28" ht="24" thickBot="1">
      <c r="A1" s="1053" t="s">
        <v>399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5"/>
      <c r="AB1" s="15"/>
    </row>
    <row r="2" spans="1:28" ht="12.75">
      <c r="A2" s="1056" t="s">
        <v>67</v>
      </c>
      <c r="B2" s="1059" t="s">
        <v>0</v>
      </c>
      <c r="C2" s="1062" t="s">
        <v>1</v>
      </c>
      <c r="D2" s="1063" t="s">
        <v>31</v>
      </c>
      <c r="E2" s="1148" t="s">
        <v>266</v>
      </c>
      <c r="F2" s="1149"/>
      <c r="G2" s="1149"/>
      <c r="H2" s="1149"/>
      <c r="I2" s="1149"/>
      <c r="J2" s="1150"/>
      <c r="K2" s="1148" t="s">
        <v>267</v>
      </c>
      <c r="L2" s="1149"/>
      <c r="M2" s="1149"/>
      <c r="N2" s="1149"/>
      <c r="O2" s="1149"/>
      <c r="P2" s="1150"/>
      <c r="Q2" s="1148" t="s">
        <v>268</v>
      </c>
      <c r="R2" s="1149"/>
      <c r="S2" s="1149"/>
      <c r="T2" s="1149"/>
      <c r="U2" s="1149"/>
      <c r="V2" s="1150"/>
      <c r="W2" s="32" t="s">
        <v>269</v>
      </c>
      <c r="X2" s="1064" t="s">
        <v>270</v>
      </c>
      <c r="Y2" s="1010" t="s">
        <v>3</v>
      </c>
      <c r="Z2" s="1007" t="s">
        <v>32</v>
      </c>
      <c r="AA2" s="1027"/>
      <c r="AB2" s="1007" t="s">
        <v>350</v>
      </c>
    </row>
    <row r="3" spans="1:28" ht="12.75">
      <c r="A3" s="1146"/>
      <c r="B3" s="1008"/>
      <c r="C3" s="1146"/>
      <c r="D3" s="1008"/>
      <c r="E3" s="1026">
        <v>1</v>
      </c>
      <c r="F3" s="1025"/>
      <c r="G3" s="1017" t="s">
        <v>2</v>
      </c>
      <c r="H3" s="1024">
        <v>2</v>
      </c>
      <c r="I3" s="1025"/>
      <c r="J3" s="1022" t="s">
        <v>2</v>
      </c>
      <c r="K3" s="1026">
        <v>3</v>
      </c>
      <c r="L3" s="1025"/>
      <c r="M3" s="1017" t="s">
        <v>2</v>
      </c>
      <c r="N3" s="1024">
        <v>4</v>
      </c>
      <c r="O3" s="1025"/>
      <c r="P3" s="1022" t="s">
        <v>2</v>
      </c>
      <c r="Q3" s="1026">
        <v>5</v>
      </c>
      <c r="R3" s="1025"/>
      <c r="S3" s="1017" t="s">
        <v>2</v>
      </c>
      <c r="T3" s="1024">
        <v>6</v>
      </c>
      <c r="U3" s="1025"/>
      <c r="V3" s="1022" t="s">
        <v>2</v>
      </c>
      <c r="W3" s="33">
        <v>7</v>
      </c>
      <c r="X3" s="1065"/>
      <c r="Y3" s="1005"/>
      <c r="Z3" s="1008"/>
      <c r="AA3" s="1028"/>
      <c r="AB3" s="1141"/>
    </row>
    <row r="4" spans="1:28" ht="31.5" thickBot="1">
      <c r="A4" s="1147"/>
      <c r="B4" s="1009"/>
      <c r="C4" s="1147"/>
      <c r="D4" s="1009"/>
      <c r="E4" s="34" t="s">
        <v>4</v>
      </c>
      <c r="F4" s="35" t="s">
        <v>66</v>
      </c>
      <c r="G4" s="1018"/>
      <c r="H4" s="36" t="s">
        <v>4</v>
      </c>
      <c r="I4" s="37" t="s">
        <v>66</v>
      </c>
      <c r="J4" s="1023"/>
      <c r="K4" s="38" t="s">
        <v>4</v>
      </c>
      <c r="L4" s="37" t="s">
        <v>66</v>
      </c>
      <c r="M4" s="1018"/>
      <c r="N4" s="36" t="s">
        <v>4</v>
      </c>
      <c r="O4" s="37" t="s">
        <v>66</v>
      </c>
      <c r="P4" s="1023"/>
      <c r="Q4" s="38" t="s">
        <v>4</v>
      </c>
      <c r="R4" s="37" t="s">
        <v>66</v>
      </c>
      <c r="S4" s="1018"/>
      <c r="T4" s="36" t="s">
        <v>4</v>
      </c>
      <c r="U4" s="37" t="s">
        <v>66</v>
      </c>
      <c r="V4" s="1023"/>
      <c r="W4" s="39" t="s">
        <v>2</v>
      </c>
      <c r="X4" s="1066"/>
      <c r="Y4" s="1032"/>
      <c r="Z4" s="1009"/>
      <c r="AA4" s="1029"/>
      <c r="AB4" s="1142"/>
    </row>
    <row r="5" spans="1:28" ht="24" thickBot="1">
      <c r="A5" s="1071" t="s">
        <v>271</v>
      </c>
      <c r="B5" s="1055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>
      <c r="A6" s="1089" t="s">
        <v>348</v>
      </c>
      <c r="B6" s="1090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>
      <c r="A7" s="1145" t="s">
        <v>272</v>
      </c>
      <c r="B7" s="1055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ht="12.75">
      <c r="A8" s="53" t="s">
        <v>273</v>
      </c>
      <c r="B8" s="647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648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648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648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649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649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650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648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648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648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648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648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648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648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648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648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648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>
      <c r="A25" s="1089" t="s">
        <v>348</v>
      </c>
      <c r="B25" s="1090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>
      <c r="A26" s="1143" t="s">
        <v>287</v>
      </c>
      <c r="B26" s="1144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ht="12.75">
      <c r="A27" s="314" t="s">
        <v>288</v>
      </c>
      <c r="B27" s="65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ht="12.75">
      <c r="A32" s="652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53" t="s">
        <v>41</v>
      </c>
      <c r="AA32" s="654"/>
      <c r="AB32" s="653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>
      <c r="A45" s="1071" t="s">
        <v>290</v>
      </c>
      <c r="B45" s="1055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>
      <c r="A46" s="1145" t="s">
        <v>291</v>
      </c>
      <c r="B46" s="1055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>
      <c r="A47" s="1036" t="s">
        <v>292</v>
      </c>
      <c r="B47" s="1055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36" t="s">
        <v>299</v>
      </c>
      <c r="B53" s="1055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89" t="s">
        <v>348</v>
      </c>
      <c r="B60" s="1090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>
      <c r="A61" s="1153" t="s">
        <v>302</v>
      </c>
      <c r="B61" s="1055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>
      <c r="A62" s="1159" t="s">
        <v>361</v>
      </c>
      <c r="B62" s="1152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55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>
      <c r="A63" s="1156" t="s">
        <v>379</v>
      </c>
      <c r="B63" s="1157"/>
      <c r="C63" s="1158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656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57" t="s">
        <v>71</v>
      </c>
      <c r="AA70" s="486"/>
      <c r="AB70" s="564"/>
    </row>
    <row r="71" spans="1:28" ht="15.75">
      <c r="A71" s="1139" t="s">
        <v>373</v>
      </c>
      <c r="B71" s="1140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58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59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58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55" t="s">
        <v>360</v>
      </c>
      <c r="B82" s="1126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>
      <c r="A83" s="1156" t="s">
        <v>367</v>
      </c>
      <c r="B83" s="1157"/>
      <c r="C83" s="1158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656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57" t="s">
        <v>71</v>
      </c>
      <c r="AA91" s="531"/>
      <c r="AB91" s="530"/>
    </row>
    <row r="92" spans="1:28" ht="15.75">
      <c r="A92" s="1139" t="s">
        <v>368</v>
      </c>
      <c r="B92" s="1140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58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58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40" t="s">
        <v>303</v>
      </c>
      <c r="B99" s="1041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>
      <c r="A100" s="1110" t="s">
        <v>42</v>
      </c>
      <c r="B100" s="1111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60"/>
    </row>
    <row r="101" spans="1:28" ht="16.5" thickBot="1">
      <c r="A101" s="1036" t="s">
        <v>359</v>
      </c>
      <c r="B101" s="1055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>
      <c r="A102" s="1127" t="s">
        <v>306</v>
      </c>
      <c r="B102" s="1128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661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27" t="s">
        <v>312</v>
      </c>
      <c r="B110" s="1128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662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662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663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662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663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663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663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662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27" t="s">
        <v>315</v>
      </c>
      <c r="B120" s="1128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664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664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662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662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662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662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662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662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663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663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663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664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663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662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662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662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664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665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71" t="s">
        <v>335</v>
      </c>
      <c r="B145" s="1055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ht="12.75">
      <c r="A146" s="18" t="s">
        <v>137</v>
      </c>
      <c r="B146" s="661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>
      <c r="A147" s="596" t="s">
        <v>258</v>
      </c>
      <c r="B147" s="666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71" t="s">
        <v>259</v>
      </c>
      <c r="B149" s="1072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ht="13.5" thickBot="1"/>
    <row r="152" spans="1:28" ht="24" thickBot="1">
      <c r="A152" s="1071" t="s">
        <v>65</v>
      </c>
      <c r="B152" s="1072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067" t="s">
        <v>356</v>
      </c>
      <c r="Z152" s="1068"/>
      <c r="AA152" s="399"/>
      <c r="AB152" s="101"/>
    </row>
    <row r="153" spans="1:28" ht="24" thickBot="1">
      <c r="A153" s="1071" t="s">
        <v>77</v>
      </c>
      <c r="B153" s="1072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069"/>
      <c r="Z153" s="1070"/>
      <c r="AA153" s="399"/>
      <c r="AB153" s="101"/>
    </row>
    <row r="156" spans="1:28" ht="45.75" customHeight="1">
      <c r="A156" s="1123" t="s">
        <v>358</v>
      </c>
      <c r="B156" s="1124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>
      <c r="A157" s="1114" t="s">
        <v>271</v>
      </c>
      <c r="B157" s="1115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>
      <c r="A158" s="1122" t="s">
        <v>272</v>
      </c>
      <c r="B158" s="1115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>
      <c r="A159" s="1121" t="s">
        <v>287</v>
      </c>
      <c r="B159" s="1115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>
      <c r="A161" s="1114" t="s">
        <v>290</v>
      </c>
      <c r="B161" s="1115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>
      <c r="A162" s="1122" t="s">
        <v>291</v>
      </c>
      <c r="B162" s="1115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>
      <c r="A163" s="1120" t="s">
        <v>292</v>
      </c>
      <c r="B163" s="1115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>
      <c r="A164" s="1120" t="s">
        <v>299</v>
      </c>
      <c r="B164" s="1115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21" t="s">
        <v>302</v>
      </c>
      <c r="B165" s="1115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>
      <c r="A166" s="1154" t="s">
        <v>363</v>
      </c>
      <c r="B166" s="1113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>
      <c r="A167" s="1154" t="s">
        <v>362</v>
      </c>
      <c r="B167" s="1113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>
      <c r="A169" s="1114" t="s">
        <v>303</v>
      </c>
      <c r="B169" s="1115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ht="12.75">
      <c r="A170" s="1116" t="s">
        <v>42</v>
      </c>
      <c r="B170" s="1117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>
      <c r="A171" s="1118" t="s">
        <v>304</v>
      </c>
      <c r="B171" s="1119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09" t="s">
        <v>306</v>
      </c>
      <c r="B172" s="1109"/>
      <c r="C172" s="19"/>
      <c r="D172" s="19"/>
      <c r="E172" s="146"/>
      <c r="F172" s="146"/>
      <c r="G172" s="1108"/>
      <c r="H172" s="146"/>
      <c r="I172" s="146"/>
      <c r="J172" s="1108"/>
      <c r="K172" s="146"/>
      <c r="L172" s="146"/>
      <c r="M172" s="1108"/>
      <c r="N172" s="146"/>
      <c r="O172" s="146"/>
      <c r="P172" s="1108"/>
      <c r="Q172" s="146"/>
      <c r="R172" s="146"/>
      <c r="S172" s="1108"/>
      <c r="T172" s="146"/>
      <c r="U172" s="146"/>
      <c r="V172" s="1108"/>
      <c r="W172" s="146"/>
      <c r="X172" s="1108">
        <f>SUM(G172:V174)</f>
        <v>0</v>
      </c>
      <c r="Y172" s="24"/>
      <c r="Z172" s="2"/>
      <c r="AA172" s="2"/>
      <c r="AB172" s="14"/>
    </row>
    <row r="173" spans="1:28" ht="15.75">
      <c r="A173" s="1109" t="s">
        <v>312</v>
      </c>
      <c r="B173" s="1109"/>
      <c r="C173" s="19"/>
      <c r="D173" s="19"/>
      <c r="E173" s="146"/>
      <c r="F173" s="146"/>
      <c r="G173" s="1108"/>
      <c r="H173" s="146"/>
      <c r="I173" s="146"/>
      <c r="J173" s="1108"/>
      <c r="K173" s="146"/>
      <c r="L173" s="146"/>
      <c r="M173" s="1108"/>
      <c r="N173" s="146"/>
      <c r="O173" s="146"/>
      <c r="P173" s="1108"/>
      <c r="Q173" s="146"/>
      <c r="R173" s="146"/>
      <c r="S173" s="1108"/>
      <c r="T173" s="146"/>
      <c r="U173" s="146"/>
      <c r="V173" s="1108"/>
      <c r="W173" s="146"/>
      <c r="X173" s="1108"/>
      <c r="Y173" s="24"/>
      <c r="Z173" s="2"/>
      <c r="AA173" s="2"/>
      <c r="AB173" s="14"/>
    </row>
    <row r="174" spans="1:28" ht="15.75">
      <c r="A174" s="1109" t="s">
        <v>315</v>
      </c>
      <c r="B174" s="1109"/>
      <c r="C174" s="19"/>
      <c r="D174" s="19"/>
      <c r="E174" s="146"/>
      <c r="F174" s="146"/>
      <c r="G174" s="1108"/>
      <c r="H174" s="146"/>
      <c r="I174" s="146"/>
      <c r="J174" s="1108"/>
      <c r="K174" s="146"/>
      <c r="L174" s="146"/>
      <c r="M174" s="1108"/>
      <c r="N174" s="146"/>
      <c r="O174" s="146"/>
      <c r="P174" s="1108"/>
      <c r="Q174" s="146"/>
      <c r="R174" s="146"/>
      <c r="S174" s="1108"/>
      <c r="T174" s="146"/>
      <c r="U174" s="146"/>
      <c r="V174" s="1108"/>
      <c r="W174" s="146"/>
      <c r="X174" s="1108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23" t="s">
        <v>357</v>
      </c>
      <c r="B178" s="1124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>
      <c r="A179" s="1114" t="s">
        <v>271</v>
      </c>
      <c r="B179" s="1115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>
      <c r="A180" s="1122" t="s">
        <v>272</v>
      </c>
      <c r="B180" s="1115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>
      <c r="A181" s="1121" t="s">
        <v>287</v>
      </c>
      <c r="B181" s="1115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>
      <c r="A183" s="1114" t="s">
        <v>290</v>
      </c>
      <c r="B183" s="1115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>
      <c r="A184" s="1122" t="s">
        <v>291</v>
      </c>
      <c r="B184" s="1115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>
      <c r="A185" s="1120" t="s">
        <v>292</v>
      </c>
      <c r="B185" s="1115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>
      <c r="A186" s="1120" t="s">
        <v>299</v>
      </c>
      <c r="B186" s="1115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21" t="s">
        <v>302</v>
      </c>
      <c r="B187" s="1115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>
      <c r="A188" s="1154" t="s">
        <v>364</v>
      </c>
      <c r="B188" s="1113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>
      <c r="A189" s="1154" t="s">
        <v>362</v>
      </c>
      <c r="B189" s="1113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>
      <c r="A191" s="1114" t="s">
        <v>303</v>
      </c>
      <c r="B191" s="1115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ht="12.75">
      <c r="A192" s="1116" t="s">
        <v>42</v>
      </c>
      <c r="B192" s="1117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>
      <c r="A193" s="1118" t="s">
        <v>304</v>
      </c>
      <c r="B193" s="1119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09" t="s">
        <v>306</v>
      </c>
      <c r="B194" s="1109"/>
      <c r="C194" s="19"/>
      <c r="D194" s="19"/>
      <c r="E194" s="146"/>
      <c r="F194" s="146"/>
      <c r="G194" s="1108"/>
      <c r="H194" s="146"/>
      <c r="I194" s="146"/>
      <c r="J194" s="1108"/>
      <c r="K194" s="146"/>
      <c r="L194" s="146"/>
      <c r="M194" s="1108"/>
      <c r="N194" s="146"/>
      <c r="O194" s="146"/>
      <c r="P194" s="1108"/>
      <c r="Q194" s="146"/>
      <c r="R194" s="146"/>
      <c r="S194" s="1108"/>
      <c r="T194" s="146"/>
      <c r="U194" s="146"/>
      <c r="V194" s="1108"/>
      <c r="W194" s="146"/>
      <c r="X194" s="1108">
        <f>SUM(G194:V196)</f>
        <v>0</v>
      </c>
      <c r="Y194" s="24"/>
      <c r="Z194" s="2"/>
      <c r="AA194" s="2"/>
      <c r="AB194" s="14"/>
    </row>
    <row r="195" spans="1:28" ht="15.75">
      <c r="A195" s="1109" t="s">
        <v>312</v>
      </c>
      <c r="B195" s="1109"/>
      <c r="C195" s="19"/>
      <c r="D195" s="19"/>
      <c r="E195" s="146"/>
      <c r="F195" s="146"/>
      <c r="G195" s="1108"/>
      <c r="H195" s="146"/>
      <c r="I195" s="146"/>
      <c r="J195" s="1108"/>
      <c r="K195" s="146"/>
      <c r="L195" s="146"/>
      <c r="M195" s="1108"/>
      <c r="N195" s="146"/>
      <c r="O195" s="146"/>
      <c r="P195" s="1108"/>
      <c r="Q195" s="146"/>
      <c r="R195" s="146"/>
      <c r="S195" s="1108"/>
      <c r="T195" s="146"/>
      <c r="U195" s="146"/>
      <c r="V195" s="1108"/>
      <c r="W195" s="146"/>
      <c r="X195" s="1108"/>
      <c r="Y195" s="24"/>
      <c r="Z195" s="2"/>
      <c r="AA195" s="2"/>
      <c r="AB195" s="14"/>
    </row>
    <row r="196" spans="1:28" ht="15.75">
      <c r="A196" s="1109" t="s">
        <v>315</v>
      </c>
      <c r="B196" s="1109"/>
      <c r="C196" s="19"/>
      <c r="D196" s="19"/>
      <c r="E196" s="146"/>
      <c r="F196" s="146"/>
      <c r="G196" s="1108"/>
      <c r="H196" s="146"/>
      <c r="I196" s="146"/>
      <c r="J196" s="1108"/>
      <c r="K196" s="146"/>
      <c r="L196" s="146"/>
      <c r="M196" s="1108"/>
      <c r="N196" s="146"/>
      <c r="O196" s="146"/>
      <c r="P196" s="1108"/>
      <c r="Q196" s="146"/>
      <c r="R196" s="146"/>
      <c r="S196" s="1108"/>
      <c r="T196" s="146"/>
      <c r="U196" s="146"/>
      <c r="V196" s="1108"/>
      <c r="W196" s="146"/>
      <c r="X196" s="1108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31"/>
  <rowBreaks count="4" manualBreakCount="4">
    <brk id="44" max="255" man="1"/>
    <brk id="81" max="255" man="1"/>
    <brk id="11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2012-07-10T14:39:54Z</cp:lastPrinted>
  <dcterms:created xsi:type="dcterms:W3CDTF">2006-03-16T06:37:00Z</dcterms:created>
  <dcterms:modified xsi:type="dcterms:W3CDTF">2012-07-11T06:36:33Z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275484860</vt:i4>
  </property>
  <property fmtid="{D5CDD505-2E9C-101B-9397-08002B2CF9AE}" pid="3" name="_EmailSubject">
    <vt:lpwstr>VEGLEGES_B_4_Pu_es_szamvitel_2009-10_optanterv.xls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