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/>
  </bookViews>
  <sheets>
    <sheet name="GM 2016-2020" sheetId="28" r:id="rId1"/>
    <sheet name="Megjegyzés" sheetId="29" r:id="rId2"/>
    <sheet name="Megjegyzések" sheetId="20" state="hidden" r:id="rId3"/>
    <sheet name="Összefoglaló" sheetId="19" state="hidden" r:id="rId4"/>
    <sheet name="VLOOKUP" sheetId="25" state="hidden" r:id="rId5"/>
  </sheets>
  <definedNames>
    <definedName name="_xlnm._FilterDatabase" localSheetId="0" hidden="1">'GM 2016-2020'!$A$6:$AB$51</definedName>
    <definedName name="_xlnm._FilterDatabase" localSheetId="3" hidden="1">Összefoglaló!$F$6:$AF$66</definedName>
    <definedName name="_xlnm.Print_Titles" localSheetId="3">Összefoglaló!#REF!</definedName>
    <definedName name="_xlnm.Print_Area" localSheetId="0">'GM 2016-2020'!$A$1:$AB$66</definedName>
    <definedName name="_xlnm.Print_Area" localSheetId="2">Megjegyzések!$A$1:$A$33</definedName>
    <definedName name="_xlnm.Print_Area" localSheetId="3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8" l="1"/>
  <c r="J6" i="28"/>
  <c r="M6" i="28"/>
  <c r="P6" i="28"/>
  <c r="S6" i="28"/>
  <c r="V6" i="28"/>
  <c r="Y6" i="28"/>
  <c r="Z58" i="28"/>
  <c r="Z37" i="28"/>
  <c r="Z36" i="28"/>
  <c r="Z27" i="28"/>
  <c r="Z55" i="28"/>
  <c r="Z54" i="28"/>
  <c r="Z46" i="28"/>
  <c r="Z45" i="28"/>
  <c r="Z44" i="28"/>
  <c r="Z43" i="28"/>
  <c r="Z42" i="28"/>
  <c r="Z41" i="28"/>
  <c r="Z61" i="28"/>
  <c r="Z40" i="28"/>
  <c r="Z39" i="28"/>
  <c r="Z38" i="28"/>
  <c r="Z35" i="28"/>
  <c r="Z34" i="28"/>
  <c r="Z33" i="28"/>
  <c r="Z62" i="28"/>
  <c r="Z31" i="28"/>
  <c r="Z30" i="28"/>
  <c r="Z29" i="28"/>
  <c r="Z28" i="28"/>
  <c r="Z26" i="28"/>
  <c r="Z24" i="28"/>
  <c r="Z23" i="28"/>
  <c r="Z59" i="28"/>
  <c r="Z22" i="28"/>
  <c r="Z21" i="28"/>
  <c r="Z20" i="28"/>
  <c r="Z19" i="28"/>
  <c r="Z18" i="28"/>
  <c r="Z17" i="28"/>
  <c r="Z16" i="28"/>
  <c r="Z15" i="28"/>
  <c r="Z14" i="28"/>
  <c r="Z56" i="28"/>
  <c r="Z13" i="28"/>
  <c r="Z12" i="28"/>
  <c r="Z11" i="28"/>
  <c r="Z10" i="28"/>
  <c r="Z9" i="28"/>
  <c r="Z8" i="28"/>
  <c r="Z7" i="28"/>
  <c r="D2" i="25"/>
  <c r="E2" i="25"/>
  <c r="H3" i="25"/>
  <c r="I3" i="25"/>
  <c r="H4" i="25"/>
  <c r="I4" i="25"/>
  <c r="H5" i="25"/>
  <c r="I5" i="25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5" i="25"/>
  <c r="I65" i="25"/>
  <c r="H68" i="25"/>
  <c r="I68" i="25"/>
  <c r="H69" i="25"/>
  <c r="I69" i="25"/>
  <c r="H70" i="25"/>
  <c r="I70" i="25"/>
  <c r="H71" i="25"/>
  <c r="I71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0" i="25"/>
  <c r="I80" i="25"/>
  <c r="H82" i="25"/>
  <c r="I82" i="25"/>
  <c r="H85" i="25"/>
  <c r="I85" i="25"/>
  <c r="H2" i="25"/>
  <c r="I2" i="25"/>
  <c r="H23" i="25"/>
  <c r="H24" i="25"/>
  <c r="H31" i="25"/>
  <c r="H66" i="25"/>
  <c r="H67" i="25"/>
  <c r="H72" i="25"/>
  <c r="H81" i="25"/>
  <c r="H83" i="25"/>
  <c r="H84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  <c r="Z6" i="28"/>
  <c r="Z66" i="28"/>
</calcChain>
</file>

<file path=xl/sharedStrings.xml><?xml version="1.0" encoding="utf-8"?>
<sst xmlns="http://schemas.openxmlformats.org/spreadsheetml/2006/main" count="981" uniqueCount="702">
  <si>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</si>
  <si>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</si>
  <si>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</si>
  <si>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</si>
  <si>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</si>
  <si>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</si>
  <si>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</si>
  <si>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</si>
  <si>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</si>
  <si>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</si>
  <si>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</si>
  <si>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</si>
  <si>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</si>
  <si>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</si>
  <si>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</si>
  <si>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</si>
  <si>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</si>
  <si>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</si>
  <si>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</si>
  <si>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</si>
  <si>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</si>
  <si>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</si>
  <si>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</si>
  <si>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</si>
  <si>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</si>
  <si>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</si>
  <si>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</si>
  <si>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</si>
  <si>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</si>
  <si>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</si>
  <si>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</si>
  <si>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</si>
  <si>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</si>
  <si>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</si>
  <si>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</si>
  <si>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</si>
  <si>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</si>
  <si>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</si>
  <si>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</si>
  <si>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</si>
  <si>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</si>
  <si>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</si>
  <si>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</si>
  <si>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</si>
  <si>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</si>
  <si>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</si>
  <si>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</si>
  <si>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</si>
  <si>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</si>
  <si>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</si>
  <si>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</si>
  <si>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</si>
  <si>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</si>
  <si>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</si>
  <si>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</si>
  <si>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</si>
  <si>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</si>
  <si>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</si>
  <si>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</si>
  <si>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</si>
  <si>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</si>
  <si>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</si>
  <si>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</si>
  <si>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</si>
  <si>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</si>
  <si>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</si>
  <si>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</si>
  <si>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</si>
  <si>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</si>
  <si>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</si>
  <si>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</si>
  <si>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</si>
  <si>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</si>
  <si>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</si>
  <si>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</si>
  <si>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</si>
  <si>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</si>
  <si>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</si>
  <si>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</si>
  <si>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</si>
  <si>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</si>
  <si>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</si>
  <si>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</si>
  <si>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</si>
  <si>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</si>
  <si>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</si>
  <si>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</si>
  <si>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</si>
  <si>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</si>
  <si>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</si>
  <si>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</si>
  <si>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Üzleti etika</t>
  </si>
  <si>
    <t>Szakszeminárium I.</t>
  </si>
  <si>
    <t>Kürthy Gábor</t>
  </si>
  <si>
    <t>Takács Sándor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</si>
  <si>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</si>
  <si>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</si>
  <si>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</si>
  <si>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</si>
  <si>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</si>
  <si>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</si>
  <si>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</si>
  <si>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</si>
  <si>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</si>
  <si>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</si>
  <si>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</si>
  <si>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</si>
  <si>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</si>
  <si>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</si>
  <si>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</si>
  <si>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</si>
  <si>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</si>
  <si>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</si>
  <si>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</si>
  <si>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</si>
  <si>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</si>
  <si>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</si>
  <si>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</si>
  <si>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</si>
  <si>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</si>
  <si>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</si>
  <si>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</si>
  <si>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</si>
  <si>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</si>
  <si>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</si>
  <si>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</si>
  <si>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</si>
  <si>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</si>
  <si>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</si>
  <si>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</si>
  <si>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</si>
  <si>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</si>
  <si>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</si>
  <si>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</si>
  <si>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</si>
  <si>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</si>
  <si>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</si>
  <si>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</si>
  <si>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</si>
  <si>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</si>
  <si>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</si>
  <si>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</si>
  <si>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</si>
  <si>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</si>
  <si>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</si>
  <si>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</si>
  <si>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</si>
  <si>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</si>
  <si>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</si>
  <si>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</si>
  <si>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</si>
  <si>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</si>
  <si>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</si>
  <si>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</si>
  <si>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</si>
  <si>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</si>
  <si>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</si>
  <si>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</si>
  <si>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</si>
  <si>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</si>
  <si>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</si>
  <si>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</si>
  <si>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</si>
  <si>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</si>
  <si>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</si>
  <si>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</si>
  <si>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</si>
  <si>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</si>
  <si>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</si>
  <si>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</si>
  <si>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Gazdaságetikai Kutatóközpont</t>
  </si>
  <si>
    <t>Gazdasági és Jogi Tanszék</t>
  </si>
  <si>
    <t>Statisztika Tanszék</t>
  </si>
  <si>
    <t>Matematika Tanszék</t>
  </si>
  <si>
    <t>Szervezeti Magatartás Tanszék</t>
  </si>
  <si>
    <t>Vezetés és Stratégia Tanszék</t>
  </si>
  <si>
    <t>Papp József</t>
  </si>
  <si>
    <t>Stratégia és Projektvezetés Tanszék</t>
  </si>
  <si>
    <t>2LK94LAK09B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</si>
  <si>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</si>
  <si>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</si>
  <si>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</si>
  <si>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</si>
  <si>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</si>
  <si>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</si>
  <si>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</si>
  <si>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</si>
  <si>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Trautmann László</t>
  </si>
  <si>
    <t>Szociológiai és Társadalompolitikai Intézet</t>
  </si>
  <si>
    <t>Kommunikációs Tanszék</t>
  </si>
  <si>
    <t>Makroökonómia Tanszék</t>
  </si>
  <si>
    <t>Operációkutatás Tanszék</t>
  </si>
  <si>
    <t>Pénzügyi Számvitel Tanszék</t>
  </si>
  <si>
    <t>Befektetések és Vállalati Pénzügy Tanszék</t>
  </si>
  <si>
    <t>Fazakas Gergely</t>
  </si>
  <si>
    <t>Politikatudományi Intézet</t>
  </si>
  <si>
    <t>Szervezeti Magatartás</t>
  </si>
  <si>
    <t>Egyedi projektek vezetése</t>
  </si>
  <si>
    <t>Vezetés és Kontroll Tanszék</t>
  </si>
  <si>
    <t>Döntéselmélet Tanszék</t>
  </si>
  <si>
    <t>Kisvállakozás-fejlesztési Központ</t>
  </si>
  <si>
    <t>Üzleti Jogi Tanszék</t>
  </si>
  <si>
    <t>Marketingkutatás és Fogyasztói Magatartás Tanszék</t>
  </si>
  <si>
    <t>Logisztika és Ellátási Lánc Menedzsment Tanszék</t>
  </si>
  <si>
    <t>E-business Kutatóközpont</t>
  </si>
  <si>
    <t>2LK94LAK05B</t>
  </si>
  <si>
    <t>Üzleti Informatika</t>
  </si>
  <si>
    <t>Információrendszerek Tanszék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</si>
  <si>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</si>
  <si>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</si>
  <si>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</si>
  <si>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</si>
  <si>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</si>
  <si>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</si>
  <si>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</si>
  <si>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</si>
  <si>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</si>
  <si>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</si>
  <si>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</si>
  <si>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</si>
  <si>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</si>
  <si>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</si>
  <si>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</si>
  <si>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</si>
  <si>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</si>
  <si>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</si>
  <si>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</si>
  <si>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</si>
  <si>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</si>
  <si>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</si>
  <si>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</si>
  <si>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</si>
  <si>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</si>
  <si>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</si>
  <si>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</si>
  <si>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</si>
  <si>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</si>
  <si>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</si>
  <si>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</si>
  <si>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</si>
  <si>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</si>
  <si>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</si>
  <si>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</si>
  <si>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</si>
  <si>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</si>
  <si>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</si>
  <si>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</si>
  <si>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</si>
  <si>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</si>
  <si>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</si>
  <si>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</si>
  <si>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</si>
  <si>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</si>
  <si>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</si>
  <si>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</si>
  <si>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</si>
  <si>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</si>
  <si>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</si>
  <si>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</si>
  <si>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</si>
  <si>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</si>
  <si>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</si>
  <si>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</si>
  <si>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</si>
  <si>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</si>
  <si>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</si>
  <si>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</si>
  <si>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</si>
  <si>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</si>
  <si>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</si>
  <si>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</si>
  <si>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</si>
  <si>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</si>
  <si>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</si>
  <si>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</si>
  <si>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</si>
  <si>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</si>
  <si>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</si>
  <si>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</si>
  <si>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</si>
  <si>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</si>
  <si>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</si>
  <si>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</si>
  <si>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</si>
  <si>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</si>
  <si>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</si>
  <si>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</si>
  <si>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</si>
  <si>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</si>
  <si>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</si>
  <si>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</si>
  <si>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</si>
  <si>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</si>
  <si>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</si>
  <si>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</si>
  <si>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</si>
  <si>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</si>
  <si>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</si>
  <si>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</si>
  <si>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</si>
  <si>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</si>
  <si>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</si>
  <si>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</si>
  <si>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</si>
  <si>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</si>
  <si>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</si>
  <si>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</si>
  <si>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</si>
  <si>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</si>
  <si>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</si>
  <si>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</si>
  <si>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</si>
  <si>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</si>
  <si>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</si>
  <si>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</si>
  <si>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</si>
  <si>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</si>
  <si>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</si>
  <si>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</si>
  <si>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</si>
  <si>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</si>
  <si>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</si>
  <si>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</si>
  <si>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</si>
  <si>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</si>
  <si>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</si>
  <si>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</si>
  <si>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</si>
  <si>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</si>
  <si>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</si>
  <si>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</si>
  <si>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</si>
  <si>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</si>
  <si>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</si>
  <si>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</si>
  <si>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</si>
  <si>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</si>
  <si>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</si>
  <si>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</si>
  <si>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</si>
  <si>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</si>
  <si>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</si>
  <si>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</si>
  <si>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</si>
  <si>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</si>
  <si>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</si>
  <si>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</si>
  <si>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</si>
  <si>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</si>
  <si>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</si>
  <si>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</si>
  <si>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</si>
  <si>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</si>
  <si>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</si>
  <si>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</si>
  <si>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</si>
  <si>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</si>
  <si>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</si>
  <si>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</si>
  <si>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</si>
  <si>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</si>
  <si>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</si>
  <si>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</si>
  <si>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</si>
  <si>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</si>
  <si>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</si>
  <si>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</si>
  <si>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</si>
  <si>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</si>
  <si>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</si>
  <si>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</si>
  <si>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</si>
  <si>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</si>
  <si>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</si>
  <si>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</si>
  <si>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</si>
  <si>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</si>
  <si>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</si>
  <si>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</si>
  <si>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</si>
  <si>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</si>
  <si>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</si>
  <si>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</si>
  <si>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</si>
  <si>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</si>
  <si>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</si>
  <si>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</si>
  <si>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</si>
  <si>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</si>
  <si>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</si>
  <si>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</si>
  <si>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</si>
  <si>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</si>
  <si>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</si>
  <si>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</si>
  <si>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</si>
  <si>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</si>
  <si>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</si>
  <si>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</si>
  <si>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</si>
  <si>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</si>
  <si>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</si>
  <si>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</si>
  <si>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</si>
  <si>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</si>
  <si>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</si>
  <si>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</si>
  <si>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</si>
  <si>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</si>
  <si>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</si>
  <si>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</si>
  <si>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</si>
  <si>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</si>
  <si>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</si>
  <si>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</si>
  <si>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</si>
  <si>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</si>
  <si>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</si>
  <si>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</si>
  <si>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</si>
  <si>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</si>
  <si>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</si>
  <si>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</si>
  <si>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</si>
  <si>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</si>
  <si>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</si>
  <si>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</si>
  <si>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</si>
  <si>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</si>
  <si>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</si>
  <si>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</si>
  <si>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</si>
  <si>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</si>
  <si>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</si>
  <si>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</si>
  <si>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</si>
  <si>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</si>
  <si>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</si>
  <si>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</si>
  <si>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</si>
  <si>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</si>
  <si>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</si>
  <si>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</si>
  <si>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</si>
  <si>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</si>
  <si>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</si>
  <si>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</si>
  <si>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</si>
  <si>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</si>
  <si>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</si>
  <si>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</si>
  <si>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</si>
  <si>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</si>
  <si>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</si>
  <si>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</si>
  <si>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</si>
  <si>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</si>
  <si>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</si>
  <si>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</si>
  <si>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</si>
  <si>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</si>
  <si>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</si>
  <si>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</si>
  <si>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</si>
  <si>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</si>
  <si>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</si>
  <si>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</si>
  <si>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</si>
  <si>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</si>
  <si>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</si>
  <si>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</si>
  <si>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</si>
  <si>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</si>
  <si>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</si>
  <si>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</si>
  <si>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</si>
  <si>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</si>
  <si>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</si>
  <si>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</si>
  <si>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</si>
  <si>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</si>
  <si>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</si>
  <si>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</si>
  <si>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</si>
  <si>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</si>
  <si>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</si>
  <si>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</si>
  <si>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</si>
  <si>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</si>
  <si>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</si>
  <si>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</si>
  <si>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</si>
  <si>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</si>
  <si>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</si>
  <si>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</si>
  <si>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</si>
  <si>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</si>
  <si>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</si>
  <si>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</si>
  <si>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</si>
  <si>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</si>
  <si>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</si>
  <si>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</si>
  <si>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</si>
  <si>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</si>
  <si>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</si>
  <si>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</si>
  <si>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</si>
  <si>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</si>
  <si>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</si>
  <si>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</si>
  <si>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</si>
  <si>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</si>
  <si>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</si>
  <si>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</si>
  <si>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</si>
  <si>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</si>
  <si>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</si>
  <si>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</si>
  <si>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</si>
  <si>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</si>
  <si>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</si>
  <si>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</si>
  <si>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</si>
  <si>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</si>
  <si>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</si>
  <si>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</si>
  <si>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</si>
  <si>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</si>
  <si>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</si>
  <si>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</si>
  <si>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</si>
  <si>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</si>
  <si>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</si>
  <si>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</si>
  <si>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</si>
  <si>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</si>
  <si>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</si>
  <si>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</si>
  <si>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</si>
  <si>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</si>
  <si>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</si>
  <si>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</si>
  <si>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</si>
  <si>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</si>
  <si>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</si>
  <si>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</si>
  <si>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</si>
  <si>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</si>
  <si>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</si>
  <si>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</si>
  <si>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</si>
  <si>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</si>
  <si>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</si>
  <si>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</si>
  <si>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</si>
  <si>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</si>
  <si>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</si>
  <si>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</si>
  <si>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</si>
  <si>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</si>
  <si>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</si>
  <si>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</si>
  <si>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</si>
  <si>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</si>
  <si>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</si>
  <si>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</si>
  <si>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</si>
  <si>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</si>
  <si>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</si>
  <si>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</si>
  <si>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</si>
  <si>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</si>
  <si>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</si>
  <si>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</si>
  <si>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</si>
  <si>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</si>
  <si>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</si>
  <si>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</si>
  <si>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</si>
  <si>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</si>
  <si>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</si>
  <si>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</si>
  <si>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</si>
  <si>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</si>
  <si>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</si>
  <si>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</si>
  <si>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</si>
  <si>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</si>
  <si>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</si>
  <si>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</si>
  <si>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Melicher Orsolya</t>
  </si>
  <si>
    <t>Drótos György</t>
  </si>
  <si>
    <t>Neulinger Ágnes</t>
  </si>
  <si>
    <t>Vas Réka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</si>
  <si>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</si>
  <si>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</si>
  <si>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</si>
  <si>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</si>
  <si>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</si>
  <si>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</si>
  <si>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</si>
  <si>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</si>
  <si>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</si>
  <si>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</si>
  <si>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Lánczi András</t>
  </si>
  <si>
    <t>Dr. Takács Sándor</t>
  </si>
  <si>
    <t>Dr. Gyenge Magdolna</t>
  </si>
  <si>
    <t>Dr. Béza Dániel</t>
  </si>
  <si>
    <t>Marjainé Dr. Szerényi Zsuzsanna</t>
  </si>
  <si>
    <t>Dr. Berde Éva</t>
  </si>
  <si>
    <t>Dr. Harangozó Gábor</t>
  </si>
  <si>
    <t>Dr. Forgács Attila</t>
  </si>
  <si>
    <t>Dr. Fekete László</t>
  </si>
  <si>
    <t>Tirnitz Tamás József</t>
  </si>
  <si>
    <t>Matolay Réka</t>
  </si>
  <si>
    <t>Dr. Vecsenyi János Sándor</t>
  </si>
  <si>
    <t>Petheő Attila István</t>
  </si>
  <si>
    <t>Dr. Bokor Tamás</t>
  </si>
  <si>
    <t>Dr. Gál Judit</t>
  </si>
  <si>
    <t>Dr. Kiss János</t>
  </si>
  <si>
    <t>Dr. Stocker Miklós</t>
  </si>
  <si>
    <t>Matematika I.</t>
  </si>
  <si>
    <t>Dobák Miklós</t>
  </si>
  <si>
    <t>Matematika II.</t>
  </si>
  <si>
    <t>Kötlezően választható tárgyak: félévenként 1 tárgy</t>
  </si>
  <si>
    <t>Üzleti esettanulmányok</t>
  </si>
  <si>
    <t>Idegen nyelv</t>
  </si>
  <si>
    <t>Dobos Ágota</t>
  </si>
  <si>
    <t>Duma László</t>
  </si>
  <si>
    <t>KR</t>
  </si>
  <si>
    <t>A</t>
  </si>
  <si>
    <t>IV. évfolyam</t>
  </si>
  <si>
    <t>Bevezetés a játékelméletbe</t>
  </si>
  <si>
    <t>Bakó Barna</t>
  </si>
  <si>
    <t>Adójog alapjai</t>
  </si>
  <si>
    <t>Vállalkozások adózása</t>
  </si>
  <si>
    <t>Dr. Czoboly Gergely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</si>
  <si>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</si>
  <si>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</si>
  <si>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</si>
  <si>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</si>
  <si>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</si>
  <si>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</si>
  <si>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</si>
  <si>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</si>
  <si>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</si>
  <si>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</si>
  <si>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</si>
  <si>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</si>
  <si>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</si>
  <si>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</si>
  <si>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</si>
  <si>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</si>
  <si>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</si>
  <si>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</si>
  <si>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</si>
  <si>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</si>
  <si>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2LK95LAK18B</t>
  </si>
  <si>
    <t>2LK95LAK19B</t>
  </si>
  <si>
    <t>2LK95LAK20B</t>
  </si>
  <si>
    <t>2LK95LAK53B</t>
  </si>
  <si>
    <t>2LK95LAK21B</t>
  </si>
  <si>
    <t>2LK95LAK22B</t>
  </si>
  <si>
    <t>2LK95LAK23B</t>
  </si>
  <si>
    <t>2LK95LAK24B</t>
  </si>
  <si>
    <t>2LK95LAK25B</t>
  </si>
  <si>
    <t>2LK95LAK26B</t>
  </si>
  <si>
    <t>2LK95LAK27B</t>
  </si>
  <si>
    <t>2LK95LAK28B</t>
  </si>
  <si>
    <t>2LK95LAK29B</t>
  </si>
  <si>
    <t>2LK95LAK30B</t>
  </si>
  <si>
    <t>2LK95LAK31B</t>
  </si>
  <si>
    <t>2LK95LAK32B</t>
  </si>
  <si>
    <t>2LK95LAK33B</t>
  </si>
  <si>
    <t>2LK95LAK34B</t>
  </si>
  <si>
    <t>2LK95LAK35B</t>
  </si>
  <si>
    <t>2LK95LAK36B</t>
  </si>
  <si>
    <t>2LK95LAK37B</t>
  </si>
  <si>
    <t>2LK95LAK38B</t>
  </si>
  <si>
    <t>2LK95LAK39B</t>
  </si>
  <si>
    <t>2LK95LAK40B</t>
  </si>
  <si>
    <t>2LK95LAK41B</t>
  </si>
  <si>
    <t>2LK95LAK42B</t>
  </si>
  <si>
    <t>2LK95LAK43B</t>
  </si>
  <si>
    <t>2LK95LAK44B</t>
  </si>
  <si>
    <t>2LK95LAK45B</t>
  </si>
  <si>
    <t>2LK95LAK46B</t>
  </si>
  <si>
    <t>2LK95LAK47B</t>
  </si>
  <si>
    <t>2LK95LAK48B</t>
  </si>
  <si>
    <t>2LK95LAK49B</t>
  </si>
  <si>
    <t>2LK95LAK50B</t>
  </si>
  <si>
    <t>2LK95LAK51B</t>
  </si>
  <si>
    <t>2LK95LAK52B</t>
  </si>
  <si>
    <t>Gazdálkodás és Menedzsment Levelező tagozat, 2016-2020</t>
  </si>
  <si>
    <t>A félév rovatban található számok a féléves előadás és a féléves szeminárium óraszámát jelölik.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</si>
  <si>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szakmai gyakorlat kritériumtárgyként szerepel, melynek teljesítés a 4. aktív félév lezárása után lehetséges a szakmai gyakorlat szabályok szerint. A szakmai gyakorlat az abszolutórium része.</t>
    </r>
  </si>
  <si>
    <t>1. az előtanulmányi rendet,</t>
  </si>
  <si>
    <t>2. tantárgyak meghirdetésének félévét</t>
  </si>
  <si>
    <t>3. félévenkénti átlagos 30 kredit teljesítését.</t>
  </si>
  <si>
    <r>
      <t xml:space="preserve">Szakmai gyakorlat 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</si>
  <si>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Stratégiai és üzleti tervezés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</si>
</sst>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2"/>
      <color indexed="8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/>
  </cellStyleXfs>
  <cellXfs count="59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41" xfId="0" applyFont="1" applyFill="1" applyBorder="1"/>
    <xf numFmtId="0" fontId="31" fillId="3" borderId="42" xfId="0" applyFont="1" applyFill="1" applyBorder="1" applyAlignment="1">
      <alignment vertical="center" wrapText="1"/>
    </xf>
    <xf numFmtId="0" fontId="31" fillId="3" borderId="43" xfId="0" applyFont="1" applyFill="1" applyBorder="1" applyAlignment="1">
      <alignment vertical="center" wrapText="1"/>
    </xf>
    <xf numFmtId="0" fontId="31" fillId="3" borderId="44" xfId="0" applyFont="1" applyFill="1" applyBorder="1" applyAlignment="1">
      <alignment horizontal="center" vertical="center"/>
    </xf>
    <xf numFmtId="0" fontId="31" fillId="3" borderId="45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2" xfId="0" applyFont="1" applyFill="1" applyBorder="1"/>
    <xf numFmtId="0" fontId="18" fillId="0" borderId="4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textRotation="90"/>
    </xf>
    <xf numFmtId="0" fontId="18" fillId="0" borderId="4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4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34" fillId="3" borderId="2" xfId="0" applyNumberFormat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7" xfId="0" applyFont="1" applyFill="1" applyBorder="1" applyAlignment="1"/>
    <xf numFmtId="0" fontId="3" fillId="0" borderId="0" xfId="0" applyFont="1" applyFill="1" applyBorder="1"/>
    <xf numFmtId="0" fontId="26" fillId="8" borderId="32" xfId="0" applyFont="1" applyFill="1" applyBorder="1" applyAlignment="1">
      <alignment horizontal="center" vertical="center"/>
    </xf>
    <xf numFmtId="0" fontId="26" fillId="8" borderId="36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0" fontId="31" fillId="3" borderId="50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left" vertical="center" wrapText="1"/>
    </xf>
    <xf numFmtId="0" fontId="39" fillId="3" borderId="58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59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39" fillId="3" borderId="5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35" fillId="4" borderId="60" xfId="0" applyFont="1" applyFill="1" applyBorder="1" applyAlignment="1">
      <alignment horizontal="left" vertical="center"/>
    </xf>
    <xf numFmtId="0" fontId="35" fillId="4" borderId="11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0" fillId="0" borderId="0" xfId="0" applyFill="1" applyBorder="1"/>
    <xf numFmtId="0" fontId="4" fillId="0" borderId="33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1" fillId="0" borderId="0" xfId="0" applyFont="1" applyFill="1" applyBorder="1"/>
    <xf numFmtId="0" fontId="0" fillId="0" borderId="0" xfId="0" applyFill="1" applyBorder="1" applyAlignment="1">
      <alignment vertical="center"/>
    </xf>
    <xf numFmtId="0" fontId="26" fillId="3" borderId="64" xfId="0" applyFont="1" applyFill="1" applyBorder="1" applyAlignment="1">
      <alignment horizontal="left" vertical="center" wrapText="1"/>
    </xf>
    <xf numFmtId="0" fontId="18" fillId="8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24" fillId="0" borderId="0" xfId="0" applyFont="1" applyFill="1" applyBorder="1"/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11" borderId="0" xfId="0" applyFill="1"/>
    <xf numFmtId="0" fontId="47" fillId="0" borderId="0" xfId="0" applyFont="1"/>
    <xf numFmtId="0" fontId="0" fillId="0" borderId="0" xfId="0" applyFill="1"/>
    <xf numFmtId="0" fontId="41" fillId="0" borderId="1" xfId="0" applyFont="1" applyFill="1" applyBorder="1"/>
    <xf numFmtId="0" fontId="41" fillId="0" borderId="8" xfId="0" applyFont="1" applyFill="1" applyBorder="1"/>
    <xf numFmtId="0" fontId="41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8" fillId="12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7" fillId="10" borderId="7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/>
    </xf>
    <xf numFmtId="0" fontId="29" fillId="12" borderId="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49" fontId="34" fillId="3" borderId="10" xfId="0" applyNumberFormat="1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12" borderId="47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29" fillId="3" borderId="72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12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0" fontId="49" fillId="12" borderId="37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2" borderId="72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left" vertical="center" wrapText="1"/>
    </xf>
    <xf numFmtId="0" fontId="26" fillId="8" borderId="58" xfId="0" applyFont="1" applyFill="1" applyBorder="1" applyAlignment="1">
      <alignment horizontal="center" vertical="center"/>
    </xf>
    <xf numFmtId="0" fontId="29" fillId="12" borderId="45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26" fillId="13" borderId="22" xfId="0" applyFont="1" applyFill="1" applyBorder="1" applyAlignment="1">
      <alignment horizontal="center" vertical="center"/>
    </xf>
    <xf numFmtId="0" fontId="26" fillId="13" borderId="26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8" fillId="12" borderId="6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38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0" fontId="18" fillId="12" borderId="69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left" vertical="center"/>
    </xf>
    <xf numFmtId="0" fontId="18" fillId="12" borderId="71" xfId="0" applyFont="1" applyFill="1" applyBorder="1" applyAlignment="1">
      <alignment horizontal="center" vertical="center"/>
    </xf>
    <xf numFmtId="0" fontId="0" fillId="12" borderId="39" xfId="0" applyFill="1" applyBorder="1" applyAlignment="1">
      <alignment horizontal="left" vertical="center"/>
    </xf>
    <xf numFmtId="0" fontId="0" fillId="12" borderId="2" xfId="0" applyFill="1" applyBorder="1" applyAlignment="1">
      <alignment horizontal="left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60" xfId="0" applyFont="1" applyFill="1" applyBorder="1" applyAlignment="1">
      <alignment horizontal="center" vertical="center"/>
    </xf>
    <xf numFmtId="0" fontId="0" fillId="12" borderId="8" xfId="0" applyFill="1" applyBorder="1" applyAlignment="1">
      <alignment horizontal="left" vertical="center"/>
    </xf>
    <xf numFmtId="0" fontId="18" fillId="12" borderId="66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48" fillId="12" borderId="40" xfId="0" applyFont="1" applyFill="1" applyBorder="1" applyAlignment="1">
      <alignment horizontal="center" vertical="center"/>
    </xf>
    <xf numFmtId="0" fontId="4" fillId="3" borderId="2" xfId="26" applyFont="1" applyFill="1" applyBorder="1"/>
    <xf numFmtId="0" fontId="51" fillId="4" borderId="57" xfId="26" applyFont="1" applyFill="1" applyBorder="1" applyAlignment="1"/>
    <xf numFmtId="0" fontId="51" fillId="4" borderId="0" xfId="26" applyFont="1" applyFill="1" applyBorder="1" applyAlignment="1"/>
    <xf numFmtId="0" fontId="51" fillId="4" borderId="0" xfId="0" applyFont="1" applyFill="1" applyBorder="1" applyAlignment="1"/>
    <xf numFmtId="0" fontId="51" fillId="4" borderId="0" xfId="26" applyFont="1" applyFill="1" applyBorder="1"/>
    <xf numFmtId="0" fontId="2" fillId="10" borderId="75" xfId="0" applyFont="1" applyFill="1" applyBorder="1" applyAlignment="1">
      <alignment horizontal="left" vertical="center"/>
    </xf>
    <xf numFmtId="0" fontId="2" fillId="0" borderId="64" xfId="1" applyFont="1" applyFill="1" applyBorder="1" applyAlignment="1" applyProtection="1">
      <alignment horizontal="left" vertical="center" wrapText="1"/>
    </xf>
    <xf numFmtId="0" fontId="1" fillId="0" borderId="68" xfId="1" applyFill="1" applyBorder="1" applyAlignment="1" applyProtection="1">
      <alignment horizontal="left" vertical="center" wrapText="1"/>
    </xf>
    <xf numFmtId="0" fontId="2" fillId="0" borderId="68" xfId="1" applyFont="1" applyFill="1" applyBorder="1" applyAlignment="1" applyProtection="1">
      <alignment horizontal="left" vertical="center" wrapText="1"/>
    </xf>
    <xf numFmtId="0" fontId="1" fillId="0" borderId="10" xfId="1" applyFill="1" applyBorder="1" applyAlignment="1" applyProtection="1">
      <alignment horizontal="left" vertical="center" wrapText="1"/>
    </xf>
    <xf numFmtId="0" fontId="1" fillId="0" borderId="63" xfId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" fillId="0" borderId="49" xfId="1" applyFill="1" applyBorder="1" applyAlignment="1" applyProtection="1">
      <alignment horizontal="left" vertical="center" wrapText="1"/>
    </xf>
    <xf numFmtId="0" fontId="1" fillId="0" borderId="49" xfId="1" applyFill="1" applyBorder="1" applyAlignment="1" applyProtection="1">
      <alignment horizontal="left" vertical="center"/>
    </xf>
    <xf numFmtId="0" fontId="1" fillId="0" borderId="10" xfId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 wrapText="1"/>
    </xf>
    <xf numFmtId="0" fontId="1" fillId="0" borderId="68" xfId="1" applyFill="1" applyBorder="1" applyAlignment="1" applyProtection="1">
      <alignment horizontal="left" vertical="center"/>
    </xf>
    <xf numFmtId="0" fontId="1" fillId="10" borderId="49" xfId="1" applyFill="1" applyBorder="1" applyAlignment="1" applyProtection="1">
      <alignment horizontal="left" vertical="center" wrapText="1"/>
    </xf>
    <xf numFmtId="0" fontId="1" fillId="10" borderId="69" xfId="1" applyFill="1" applyBorder="1" applyAlignment="1" applyProtection="1">
      <alignment horizontal="left" vertical="center" wrapText="1"/>
    </xf>
    <xf numFmtId="0" fontId="0" fillId="0" borderId="67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1" fillId="0" borderId="77" xfId="1" applyFill="1" applyBorder="1" applyAlignment="1" applyProtection="1">
      <alignment horizontal="left" vertical="center" wrapText="1"/>
    </xf>
    <xf numFmtId="0" fontId="0" fillId="0" borderId="6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54" fillId="0" borderId="2" xfId="0" applyFont="1" applyFill="1" applyBorder="1" applyAlignment="1">
      <alignment horizontal="center" vertical="center"/>
    </xf>
    <xf numFmtId="0" fontId="29" fillId="12" borderId="20" xfId="0" applyFont="1" applyFill="1" applyBorder="1" applyAlignment="1">
      <alignment horizontal="left" vertical="center" wrapText="1"/>
    </xf>
    <xf numFmtId="0" fontId="29" fillId="12" borderId="5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left" vertical="center" wrapText="1"/>
    </xf>
    <xf numFmtId="0" fontId="29" fillId="3" borderId="44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50" xfId="0" applyFont="1" applyFill="1" applyBorder="1" applyAlignment="1">
      <alignment horizontal="left" vertical="center" wrapText="1"/>
    </xf>
    <xf numFmtId="0" fontId="39" fillId="3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8" fillId="3" borderId="4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left" vertical="center" textRotation="90"/>
    </xf>
    <xf numFmtId="0" fontId="29" fillId="3" borderId="52" xfId="0" applyFont="1" applyFill="1" applyBorder="1" applyAlignment="1">
      <alignment horizontal="left" vertical="center" wrapText="1"/>
    </xf>
    <xf numFmtId="0" fontId="29" fillId="3" borderId="53" xfId="0" applyFont="1" applyFill="1" applyBorder="1" applyAlignment="1">
      <alignment horizontal="left" vertical="center" wrapText="1"/>
    </xf>
    <xf numFmtId="0" fontId="26" fillId="8" borderId="42" xfId="0" applyFont="1" applyFill="1" applyBorder="1" applyAlignment="1">
      <alignment horizontal="left" vertical="center" wrapText="1"/>
    </xf>
    <xf numFmtId="0" fontId="26" fillId="8" borderId="59" xfId="0" applyFont="1" applyFill="1" applyBorder="1" applyAlignment="1">
      <alignment horizontal="left" vertical="center" wrapText="1"/>
    </xf>
    <xf numFmtId="0" fontId="42" fillId="4" borderId="27" xfId="0" applyFont="1" applyFill="1" applyBorder="1" applyAlignment="1">
      <alignment horizontal="left" vertical="center"/>
    </xf>
    <xf numFmtId="0" fontId="43" fillId="4" borderId="5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/>
    </xf>
    <xf numFmtId="0" fontId="43" fillId="4" borderId="5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left" vertic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6" fillId="8" borderId="29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54" xfId="0" applyFont="1" applyFill="1" applyBorder="1" applyAlignment="1">
      <alignment horizontal="left" vertical="center" textRotation="90"/>
    </xf>
    <xf numFmtId="0" fontId="18" fillId="3" borderId="56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/>
    </xf>
    <xf numFmtId="0" fontId="29" fillId="9" borderId="50" xfId="0" applyFont="1" applyFill="1" applyBorder="1" applyAlignment="1">
      <alignment horizontal="center" vertical="center"/>
    </xf>
    <xf numFmtId="0" fontId="29" fillId="9" borderId="5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18" fillId="3" borderId="60" xfId="0" applyFont="1" applyFill="1" applyBorder="1" applyAlignment="1">
      <alignment horizontal="center" vertical="center" textRotation="90" wrapText="1"/>
    </xf>
    <xf numFmtId="0" fontId="18" fillId="3" borderId="64" xfId="0" applyFont="1" applyFill="1" applyBorder="1" applyAlignment="1">
      <alignment horizontal="center" vertical="center" textRotation="90" wrapText="1"/>
    </xf>
    <xf numFmtId="0" fontId="26" fillId="5" borderId="2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 wrapText="1"/>
    </xf>
    <xf numFmtId="0" fontId="26" fillId="5" borderId="78" xfId="0" applyFont="1" applyFill="1" applyBorder="1" applyAlignment="1">
      <alignment horizontal="center" vertical="center" wrapText="1"/>
    </xf>
    <xf numFmtId="0" fontId="26" fillId="5" borderId="5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 wrapText="1"/>
    </xf>
    <xf numFmtId="0" fontId="26" fillId="6" borderId="78" xfId="0" applyFont="1" applyFill="1" applyBorder="1" applyAlignment="1">
      <alignment horizontal="center" vertical="center" wrapText="1"/>
    </xf>
    <xf numFmtId="0" fontId="26" fillId="6" borderId="52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26" fillId="6" borderId="71" xfId="0" applyFont="1" applyFill="1" applyBorder="1" applyAlignment="1">
      <alignment horizontal="center" vertical="center" wrapText="1"/>
    </xf>
    <xf numFmtId="0" fontId="26" fillId="6" borderId="64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3" xfId="0" applyFont="1" applyFill="1" applyBorder="1" applyAlignment="1">
      <alignment vertical="center" textRotation="90"/>
    </xf>
    <xf numFmtId="0" fontId="4" fillId="0" borderId="2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textRotation="90"/>
    </xf>
    <xf numFmtId="0" fontId="27" fillId="3" borderId="71" xfId="0" applyFont="1" applyFill="1" applyBorder="1" applyAlignment="1">
      <alignment horizontal="center" vertical="center" textRotation="90"/>
    </xf>
    <xf numFmtId="0" fontId="27" fillId="3" borderId="64" xfId="0" applyFont="1" applyFill="1" applyBorder="1" applyAlignment="1">
      <alignment horizontal="center" vertical="center" textRotation="90"/>
    </xf>
    <xf numFmtId="0" fontId="18" fillId="5" borderId="61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</cellXfs>
  <cellStyles count="27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x_efcointranet_pi4%5Btantargykod%5D=2LK94LAK01B&amp;tx_efcointranet_pi4%5Bl%5D=en" TargetMode="External"/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BK52B" TargetMode="External"/><Relationship Id="rId26" Type="http://schemas.openxmlformats.org/officeDocument/2006/relationships/hyperlink" Target="http://portal.uni-corvinus.hu/index.php?id=22720&amp;tanKod=2LK94LBK04B" TargetMode="External"/><Relationship Id="rId39" Type="http://schemas.openxmlformats.org/officeDocument/2006/relationships/hyperlink" Target="http://portal.uni-corvinus.hu/index.php?id=22720&amp;tanKod=2LK94LBK23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anKod=2LK94LAK57B" TargetMode="External"/><Relationship Id="rId34" Type="http://schemas.openxmlformats.org/officeDocument/2006/relationships/hyperlink" Target="http://www.uni-corvinus.hu/index.php?id=22720&amp;tanKod=2LK94LAK23B" TargetMode="External"/><Relationship Id="rId42" Type="http://schemas.openxmlformats.org/officeDocument/2006/relationships/hyperlink" Target="http://portal.uni-corvinus.hu/index.php?id=22720&amp;tanKod=2LK94LBK26B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AK54B" TargetMode="External"/><Relationship Id="rId25" Type="http://schemas.openxmlformats.org/officeDocument/2006/relationships/hyperlink" Target="http://portal.uni-corvinus.hu/index.php?id=22720&amp;tanKod=2LK94LAK08B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AK18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3B" TargetMode="External"/><Relationship Id="rId20" Type="http://schemas.openxmlformats.org/officeDocument/2006/relationships/hyperlink" Target="http://www.uni-corvinus.hu/index.php?id=22720&amp;tx_efcointranet_pi4%5Btantargykod%5D=2LK94LBK77B&amp;tx_efcointranet_pi4%5Bl%5D=hu" TargetMode="External"/><Relationship Id="rId29" Type="http://schemas.openxmlformats.org/officeDocument/2006/relationships/hyperlink" Target="http://portal.uni-corvinus.hu/index.php?id=22720&amp;tanKod=2LK94LBK85B" TargetMode="External"/><Relationship Id="rId41" Type="http://schemas.openxmlformats.org/officeDocument/2006/relationships/hyperlink" Target="http://portal.uni-corvinus.hu/index.php?id=22720&amp;tanKod=2LK94LAK20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portal.uni-corvinus.hu/index.php?id=22720&amp;tanKod=2LK94LAK52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BK43B" TargetMode="External"/><Relationship Id="rId45" Type="http://schemas.openxmlformats.org/officeDocument/2006/relationships/hyperlink" Target="http://www.uni-corvinus.hu/index.php?id=22720&amp;tanKod=2LK94LBK2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32B" TargetMode="External"/><Relationship Id="rId23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28" Type="http://schemas.openxmlformats.org/officeDocument/2006/relationships/hyperlink" Target="http://portal.uni-corvinus.hu/index.php?id=22720&amp;tanKod=2LK94LBK21B" TargetMode="External"/><Relationship Id="rId36" Type="http://schemas.openxmlformats.org/officeDocument/2006/relationships/hyperlink" Target="http://portal.uni-corvinus.hu/index.php?id=22720&amp;tanKod=2LK94LBK30B" TargetMode="External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portal.uni-corvinus.hu/index.php?id=22720&amp;tanKod=2LK94LAK56B" TargetMode="External"/><Relationship Id="rId31" Type="http://schemas.openxmlformats.org/officeDocument/2006/relationships/hyperlink" Target="http://www.uni-corvinus.hu/index.php?id=22720&amp;tanKod=2LK94LBK24B" TargetMode="External"/><Relationship Id="rId44" Type="http://schemas.openxmlformats.org/officeDocument/2006/relationships/hyperlink" Target="http://portal.uni-corvinus.hu/index.php?id=22720&amp;tanKod=2LK94LBK90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CK18B" TargetMode="External"/><Relationship Id="rId22" Type="http://schemas.openxmlformats.org/officeDocument/2006/relationships/hyperlink" Target="http://portal.uni-corvinus.hu/index.php?id=22720&amp;tanKod=2LK94LAK22B" TargetMode="External"/><Relationship Id="rId27" Type="http://schemas.openxmlformats.org/officeDocument/2006/relationships/hyperlink" Target="http://portal.uni-corvinus.hu/index.php?id=22720&amp;tanKod=2LK94LAK46B" TargetMode="External"/><Relationship Id="rId30" Type="http://schemas.openxmlformats.org/officeDocument/2006/relationships/hyperlink" Target="http://www.uni-corvinus.hu/index.php?id=22720&amp;tanKod=2LK94LBK73B" TargetMode="External"/><Relationship Id="rId35" Type="http://schemas.openxmlformats.org/officeDocument/2006/relationships/hyperlink" Target="http://portal.uni-corvinus.hu/index.php?id=22720&amp;tanKod=2LK94LBK22B" TargetMode="External"/><Relationship Id="rId43" Type="http://schemas.openxmlformats.org/officeDocument/2006/relationships/hyperlink" Target="http://portal.uni-corvinus.hu/index.php?id=22720&amp;tanKod=2LK94LBK31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zoomScale="85" zoomScaleNormal="85" zoomScaleSheetLayoutView="100" zoomScalePageLayoutView="75" workbookViewId="0">
      <selection activeCell="AA16" sqref="AA16"/>
    </sheetView>
  </sheetViews>
  <sheetFormatPr defaultColWidth="9.140625" defaultRowHeight="12.75" x14ac:dyDescent="0.2"/>
  <cols>
    <col min="1" max="1" width="14.140625" style="199" customWidth="1"/>
    <col min="2" max="2" width="35.28515625" style="199" customWidth="1"/>
    <col min="3" max="3" width="6" style="199" customWidth="1"/>
    <col min="4" max="4" width="6.7109375" style="200" customWidth="1"/>
    <col min="5" max="6" width="3.42578125" style="199" customWidth="1"/>
    <col min="7" max="7" width="6.42578125" style="199" customWidth="1"/>
    <col min="8" max="9" width="3.42578125" style="199" customWidth="1"/>
    <col min="10" max="10" width="6.42578125" style="199" customWidth="1"/>
    <col min="11" max="12" width="3.42578125" style="199" customWidth="1"/>
    <col min="13" max="13" width="6.42578125" style="199" customWidth="1"/>
    <col min="14" max="15" width="3.42578125" style="199" customWidth="1"/>
    <col min="16" max="16" width="6.42578125" style="199" customWidth="1"/>
    <col min="17" max="18" width="3.42578125" style="199" customWidth="1"/>
    <col min="19" max="19" width="6.42578125" style="199" customWidth="1"/>
    <col min="20" max="21" width="3.42578125" style="199" customWidth="1"/>
    <col min="22" max="22" width="6.42578125" style="199" customWidth="1"/>
    <col min="23" max="23" width="4.42578125" style="199" customWidth="1"/>
    <col min="24" max="24" width="4.140625" style="199" customWidth="1"/>
    <col min="25" max="25" width="6.42578125" style="199" customWidth="1"/>
    <col min="26" max="26" width="9.7109375" style="199" customWidth="1"/>
    <col min="27" max="27" width="23.28515625" style="201" customWidth="1"/>
    <col min="28" max="28" width="42.28515625" style="201" customWidth="1"/>
    <col min="29" max="29" width="24.42578125" style="199" hidden="1" customWidth="1"/>
    <col min="30" max="30" width="24.7109375" style="199" hidden="1" customWidth="1"/>
    <col min="31" max="31" width="14.42578125" style="199" customWidth="1"/>
    <col min="32" max="32" width="23.42578125" style="199" customWidth="1"/>
    <col min="33" max="33" width="9.140625" style="199"/>
    <col min="34" max="34" width="0" style="199" hidden="1" customWidth="1"/>
    <col min="35" max="16384" width="9.140625" style="199"/>
  </cols>
  <sheetData>
    <row r="1" spans="1:34" s="202" customFormat="1" ht="24" customHeight="1" thickBot="1" x14ac:dyDescent="0.25">
      <c r="A1" s="517" t="s">
        <v>694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9"/>
      <c r="AC1" s="490" t="s">
        <v>68</v>
      </c>
      <c r="AD1" s="491"/>
      <c r="AE1" s="496" t="s">
        <v>69</v>
      </c>
      <c r="AF1" s="497"/>
    </row>
    <row r="2" spans="1:34" s="203" customFormat="1" ht="48" customHeight="1" x14ac:dyDescent="0.2">
      <c r="A2" s="520" t="s">
        <v>10</v>
      </c>
      <c r="B2" s="523" t="s">
        <v>0</v>
      </c>
      <c r="C2" s="487" t="s">
        <v>1</v>
      </c>
      <c r="D2" s="526" t="s">
        <v>73</v>
      </c>
      <c r="E2" s="502" t="s">
        <v>74</v>
      </c>
      <c r="F2" s="503"/>
      <c r="G2" s="503"/>
      <c r="H2" s="503"/>
      <c r="I2" s="503"/>
      <c r="J2" s="504"/>
      <c r="K2" s="502" t="s">
        <v>75</v>
      </c>
      <c r="L2" s="503"/>
      <c r="M2" s="503"/>
      <c r="N2" s="503"/>
      <c r="O2" s="503"/>
      <c r="P2" s="504"/>
      <c r="Q2" s="505" t="s">
        <v>15</v>
      </c>
      <c r="R2" s="503"/>
      <c r="S2" s="503"/>
      <c r="T2" s="503"/>
      <c r="U2" s="503"/>
      <c r="V2" s="506"/>
      <c r="W2" s="514" t="s">
        <v>632</v>
      </c>
      <c r="X2" s="515"/>
      <c r="Y2" s="516"/>
      <c r="Z2" s="507" t="s">
        <v>16</v>
      </c>
      <c r="AA2" s="510" t="s">
        <v>3</v>
      </c>
      <c r="AB2" s="471" t="s">
        <v>8</v>
      </c>
      <c r="AC2" s="492"/>
      <c r="AD2" s="493"/>
      <c r="AE2" s="498"/>
      <c r="AF2" s="499"/>
    </row>
    <row r="3" spans="1:34" s="202" customFormat="1" ht="12.75" customHeight="1" thickBot="1" x14ac:dyDescent="0.25">
      <c r="A3" s="521"/>
      <c r="B3" s="524"/>
      <c r="C3" s="488"/>
      <c r="D3" s="527"/>
      <c r="E3" s="486">
        <v>1</v>
      </c>
      <c r="F3" s="462"/>
      <c r="G3" s="484" t="s">
        <v>2</v>
      </c>
      <c r="H3" s="461">
        <v>2</v>
      </c>
      <c r="I3" s="462"/>
      <c r="J3" s="529" t="s">
        <v>2</v>
      </c>
      <c r="K3" s="486">
        <v>3</v>
      </c>
      <c r="L3" s="462"/>
      <c r="M3" s="484" t="s">
        <v>2</v>
      </c>
      <c r="N3" s="461">
        <v>4</v>
      </c>
      <c r="O3" s="462"/>
      <c r="P3" s="474" t="s">
        <v>2</v>
      </c>
      <c r="Q3" s="486">
        <v>5</v>
      </c>
      <c r="R3" s="462"/>
      <c r="S3" s="484" t="s">
        <v>2</v>
      </c>
      <c r="T3" s="461">
        <v>6</v>
      </c>
      <c r="U3" s="462"/>
      <c r="V3" s="474" t="s">
        <v>2</v>
      </c>
      <c r="W3" s="486">
        <v>7</v>
      </c>
      <c r="X3" s="513"/>
      <c r="Y3" s="376"/>
      <c r="Z3" s="508"/>
      <c r="AA3" s="511"/>
      <c r="AB3" s="472"/>
      <c r="AC3" s="494"/>
      <c r="AD3" s="495"/>
      <c r="AE3" s="500"/>
      <c r="AF3" s="501"/>
    </row>
    <row r="4" spans="1:34" s="202" customFormat="1" ht="31.5" thickBot="1" x14ac:dyDescent="0.25">
      <c r="A4" s="522"/>
      <c r="B4" s="525"/>
      <c r="C4" s="489"/>
      <c r="D4" s="528"/>
      <c r="E4" s="133" t="s">
        <v>4</v>
      </c>
      <c r="F4" s="100" t="s">
        <v>9</v>
      </c>
      <c r="G4" s="485"/>
      <c r="H4" s="198" t="s">
        <v>4</v>
      </c>
      <c r="I4" s="100" t="s">
        <v>9</v>
      </c>
      <c r="J4" s="530"/>
      <c r="K4" s="133" t="s">
        <v>4</v>
      </c>
      <c r="L4" s="100" t="s">
        <v>9</v>
      </c>
      <c r="M4" s="485"/>
      <c r="N4" s="198" t="s">
        <v>4</v>
      </c>
      <c r="O4" s="100" t="s">
        <v>9</v>
      </c>
      <c r="P4" s="475"/>
      <c r="Q4" s="133" t="s">
        <v>4</v>
      </c>
      <c r="R4" s="100" t="s">
        <v>9</v>
      </c>
      <c r="S4" s="485"/>
      <c r="T4" s="198" t="s">
        <v>4</v>
      </c>
      <c r="U4" s="100" t="s">
        <v>9</v>
      </c>
      <c r="V4" s="475"/>
      <c r="W4" s="249" t="s">
        <v>4</v>
      </c>
      <c r="X4" s="377" t="s">
        <v>9</v>
      </c>
      <c r="Y4" s="378" t="s">
        <v>2</v>
      </c>
      <c r="Z4" s="509"/>
      <c r="AA4" s="512"/>
      <c r="AB4" s="473"/>
      <c r="AC4" s="180" t="s">
        <v>10</v>
      </c>
      <c r="AD4" s="181" t="s">
        <v>70</v>
      </c>
      <c r="AE4" s="180" t="s">
        <v>10</v>
      </c>
      <c r="AF4" s="181" t="s">
        <v>70</v>
      </c>
    </row>
    <row r="5" spans="1:34" s="204" customFormat="1" ht="24" customHeight="1" thickBot="1" x14ac:dyDescent="0.25">
      <c r="A5" s="476" t="s">
        <v>33</v>
      </c>
      <c r="B5" s="477"/>
      <c r="C5" s="143"/>
      <c r="D5" s="144"/>
      <c r="E5" s="143"/>
      <c r="F5" s="142"/>
      <c r="G5" s="142"/>
      <c r="H5" s="142"/>
      <c r="I5" s="142"/>
      <c r="J5" s="142"/>
      <c r="K5" s="143"/>
      <c r="L5" s="142"/>
      <c r="M5" s="142"/>
      <c r="N5" s="142"/>
      <c r="O5" s="142"/>
      <c r="P5" s="142"/>
      <c r="Q5" s="143"/>
      <c r="R5" s="142"/>
      <c r="S5" s="142"/>
      <c r="T5" s="142"/>
      <c r="U5" s="142"/>
      <c r="V5" s="144"/>
      <c r="W5" s="172"/>
      <c r="X5" s="170"/>
      <c r="Y5" s="381"/>
      <c r="Z5" s="363"/>
      <c r="AA5" s="145"/>
      <c r="AB5" s="208"/>
      <c r="AC5" s="177"/>
      <c r="AD5" s="178"/>
      <c r="AE5" s="179"/>
      <c r="AF5" s="178"/>
    </row>
    <row r="6" spans="1:34" s="204" customFormat="1" ht="16.5" customHeight="1" thickBot="1" x14ac:dyDescent="0.25">
      <c r="A6" s="478" t="s">
        <v>18</v>
      </c>
      <c r="B6" s="479"/>
      <c r="C6" s="160"/>
      <c r="D6" s="161"/>
      <c r="E6" s="160"/>
      <c r="F6" s="383"/>
      <c r="G6" s="162">
        <f>SUM(G7:G12)</f>
        <v>25</v>
      </c>
      <c r="H6" s="162"/>
      <c r="I6" s="162"/>
      <c r="J6" s="163">
        <f>SUM(J13:J18)</f>
        <v>29</v>
      </c>
      <c r="K6" s="160"/>
      <c r="L6" s="162"/>
      <c r="M6" s="162">
        <f>SUM(M19:M32)</f>
        <v>28</v>
      </c>
      <c r="N6" s="162"/>
      <c r="O6" s="162"/>
      <c r="P6" s="161">
        <f>SUM(P26:P32)</f>
        <v>25</v>
      </c>
      <c r="Q6" s="160"/>
      <c r="R6" s="162"/>
      <c r="S6" s="162">
        <f>SUM(S33:S40)</f>
        <v>32</v>
      </c>
      <c r="T6" s="162"/>
      <c r="U6" s="162"/>
      <c r="V6" s="161">
        <f>SUM(V41:V48)</f>
        <v>26</v>
      </c>
      <c r="W6" s="160"/>
      <c r="X6" s="162"/>
      <c r="Y6" s="384">
        <f>SUM(Y49:Y50)</f>
        <v>3</v>
      </c>
      <c r="Z6" s="380">
        <f>G6+J6+M6+P6+S6+V6+Y6</f>
        <v>168</v>
      </c>
      <c r="AA6" s="164"/>
      <c r="AB6" s="209"/>
      <c r="AC6" s="174"/>
      <c r="AD6" s="175"/>
      <c r="AE6" s="176"/>
      <c r="AF6" s="175"/>
    </row>
    <row r="7" spans="1:34" s="204" customFormat="1" ht="29.1" customHeight="1" x14ac:dyDescent="0.2">
      <c r="A7" s="443" t="s">
        <v>641</v>
      </c>
      <c r="B7" s="447" t="s">
        <v>622</v>
      </c>
      <c r="C7" s="247" t="s">
        <v>5</v>
      </c>
      <c r="D7" s="244" t="s">
        <v>6</v>
      </c>
      <c r="E7" s="135">
        <v>24</v>
      </c>
      <c r="F7" s="94">
        <v>0</v>
      </c>
      <c r="G7" s="95">
        <v>5</v>
      </c>
      <c r="H7" s="94"/>
      <c r="I7" s="94"/>
      <c r="J7" s="136"/>
      <c r="K7" s="135"/>
      <c r="L7" s="94"/>
      <c r="M7" s="95"/>
      <c r="N7" s="94"/>
      <c r="O7" s="94"/>
      <c r="P7" s="140"/>
      <c r="Q7" s="135"/>
      <c r="R7" s="94"/>
      <c r="S7" s="95"/>
      <c r="T7" s="94"/>
      <c r="U7" s="94"/>
      <c r="V7" s="140"/>
      <c r="W7" s="374"/>
      <c r="X7" s="36"/>
      <c r="Y7" s="382"/>
      <c r="Z7" s="352">
        <f>G7</f>
        <v>5</v>
      </c>
      <c r="AA7" s="403" t="s">
        <v>595</v>
      </c>
      <c r="AB7" s="265" t="s">
        <v>173</v>
      </c>
      <c r="AC7" s="262"/>
      <c r="AD7" s="257"/>
      <c r="AE7" s="176"/>
      <c r="AF7" s="175"/>
      <c r="AH7" s="247" t="s">
        <v>5</v>
      </c>
    </row>
    <row r="8" spans="1:34" s="204" customFormat="1" ht="18.75" customHeight="1" x14ac:dyDescent="0.2">
      <c r="A8" s="444" t="s">
        <v>642</v>
      </c>
      <c r="B8" s="437" t="s">
        <v>119</v>
      </c>
      <c r="C8" s="248" t="s">
        <v>5</v>
      </c>
      <c r="D8" s="245" t="s">
        <v>6</v>
      </c>
      <c r="E8" s="225">
        <v>18</v>
      </c>
      <c r="F8" s="10">
        <v>0</v>
      </c>
      <c r="G8" s="226">
        <v>5</v>
      </c>
      <c r="H8" s="10"/>
      <c r="I8" s="10"/>
      <c r="J8" s="227"/>
      <c r="K8" s="225"/>
      <c r="L8" s="10"/>
      <c r="M8" s="226"/>
      <c r="N8" s="10"/>
      <c r="O8" s="10"/>
      <c r="P8" s="228"/>
      <c r="Q8" s="225"/>
      <c r="R8" s="10"/>
      <c r="S8" s="226"/>
      <c r="T8" s="10"/>
      <c r="U8" s="10"/>
      <c r="V8" s="228"/>
      <c r="W8" s="266"/>
      <c r="X8" s="39"/>
      <c r="Y8" s="350"/>
      <c r="Z8" s="239">
        <f t="shared" ref="Z8:Z12" si="0">G8</f>
        <v>5</v>
      </c>
      <c r="AA8" s="403" t="s">
        <v>596</v>
      </c>
      <c r="AB8" s="210" t="s">
        <v>169</v>
      </c>
      <c r="AC8" s="262"/>
      <c r="AD8" s="257"/>
      <c r="AE8" s="176"/>
      <c r="AF8" s="175"/>
      <c r="AH8" s="248" t="s">
        <v>5</v>
      </c>
    </row>
    <row r="9" spans="1:34" s="204" customFormat="1" ht="18.75" customHeight="1" x14ac:dyDescent="0.2">
      <c r="A9" s="444" t="s">
        <v>643</v>
      </c>
      <c r="B9" s="437" t="s">
        <v>118</v>
      </c>
      <c r="C9" s="248" t="s">
        <v>5</v>
      </c>
      <c r="D9" s="245" t="s">
        <v>6</v>
      </c>
      <c r="E9" s="225">
        <v>6</v>
      </c>
      <c r="F9" s="10">
        <v>18</v>
      </c>
      <c r="G9" s="226">
        <v>4</v>
      </c>
      <c r="H9" s="10"/>
      <c r="I9" s="10"/>
      <c r="J9" s="227"/>
      <c r="K9" s="225"/>
      <c r="L9" s="10"/>
      <c r="M9" s="226"/>
      <c r="N9" s="10"/>
      <c r="O9" s="10"/>
      <c r="P9" s="228"/>
      <c r="Q9" s="225"/>
      <c r="R9" s="10"/>
      <c r="S9" s="226"/>
      <c r="T9" s="10"/>
      <c r="U9" s="10"/>
      <c r="V9" s="228"/>
      <c r="W9" s="266"/>
      <c r="X9" s="39"/>
      <c r="Y9" s="350"/>
      <c r="Z9" s="239">
        <f t="shared" si="0"/>
        <v>4</v>
      </c>
      <c r="AA9" s="403" t="s">
        <v>597</v>
      </c>
      <c r="AB9" s="210" t="s">
        <v>185</v>
      </c>
      <c r="AC9" s="262"/>
      <c r="AD9" s="257"/>
      <c r="AE9" s="176"/>
      <c r="AF9" s="175"/>
      <c r="AH9" s="248" t="s">
        <v>5</v>
      </c>
    </row>
    <row r="10" spans="1:34" s="204" customFormat="1" ht="18.75" customHeight="1" x14ac:dyDescent="0.2">
      <c r="A10" s="444" t="s">
        <v>644</v>
      </c>
      <c r="B10" s="437" t="s">
        <v>120</v>
      </c>
      <c r="C10" s="248" t="s">
        <v>5</v>
      </c>
      <c r="D10" s="245" t="s">
        <v>184</v>
      </c>
      <c r="E10" s="225">
        <v>0</v>
      </c>
      <c r="F10" s="10">
        <v>12</v>
      </c>
      <c r="G10" s="226">
        <v>3</v>
      </c>
      <c r="H10" s="10"/>
      <c r="I10" s="10"/>
      <c r="J10" s="227"/>
      <c r="K10" s="225"/>
      <c r="L10" s="10"/>
      <c r="M10" s="226"/>
      <c r="N10" s="10"/>
      <c r="O10" s="10"/>
      <c r="P10" s="228"/>
      <c r="Q10" s="225"/>
      <c r="R10" s="10"/>
      <c r="S10" s="226"/>
      <c r="T10" s="10"/>
      <c r="U10" s="10"/>
      <c r="V10" s="228"/>
      <c r="W10" s="266"/>
      <c r="X10" s="39"/>
      <c r="Y10" s="350"/>
      <c r="Z10" s="239">
        <f t="shared" si="0"/>
        <v>3</v>
      </c>
      <c r="AA10" s="403" t="s">
        <v>598</v>
      </c>
      <c r="AB10" s="210" t="s">
        <v>186</v>
      </c>
      <c r="AC10" s="262"/>
      <c r="AD10" s="257"/>
      <c r="AE10" s="176"/>
      <c r="AF10" s="175"/>
      <c r="AH10" s="248" t="s">
        <v>5</v>
      </c>
    </row>
    <row r="11" spans="1:34" s="204" customFormat="1" ht="18.75" customHeight="1" x14ac:dyDescent="0.2">
      <c r="A11" s="444" t="s">
        <v>645</v>
      </c>
      <c r="B11" s="437" t="s">
        <v>121</v>
      </c>
      <c r="C11" s="248" t="s">
        <v>5</v>
      </c>
      <c r="D11" s="245" t="s">
        <v>6</v>
      </c>
      <c r="E11" s="225">
        <v>24</v>
      </c>
      <c r="F11" s="10">
        <v>0</v>
      </c>
      <c r="G11" s="226">
        <v>5</v>
      </c>
      <c r="H11" s="10"/>
      <c r="I11" s="10"/>
      <c r="J11" s="227"/>
      <c r="K11" s="225"/>
      <c r="L11" s="10"/>
      <c r="M11" s="226"/>
      <c r="N11" s="10"/>
      <c r="O11" s="10"/>
      <c r="P11" s="228"/>
      <c r="Q11" s="225"/>
      <c r="R11" s="10"/>
      <c r="S11" s="226"/>
      <c r="T11" s="10"/>
      <c r="U11" s="10"/>
      <c r="V11" s="228"/>
      <c r="W11" s="266"/>
      <c r="X11" s="39"/>
      <c r="Y11" s="350"/>
      <c r="Z11" s="239">
        <f t="shared" si="0"/>
        <v>5</v>
      </c>
      <c r="AA11" s="403" t="s">
        <v>187</v>
      </c>
      <c r="AB11" s="210" t="s">
        <v>99</v>
      </c>
      <c r="AC11" s="262"/>
      <c r="AD11" s="257"/>
      <c r="AE11" s="176"/>
      <c r="AF11" s="175"/>
      <c r="AH11" s="248" t="s">
        <v>5</v>
      </c>
    </row>
    <row r="12" spans="1:34" s="204" customFormat="1" ht="18" customHeight="1" thickBot="1" x14ac:dyDescent="0.25">
      <c r="A12" s="453" t="s">
        <v>646</v>
      </c>
      <c r="B12" s="449" t="s">
        <v>122</v>
      </c>
      <c r="C12" s="327" t="s">
        <v>5</v>
      </c>
      <c r="D12" s="328" t="s">
        <v>6</v>
      </c>
      <c r="E12" s="329">
        <v>12</v>
      </c>
      <c r="F12" s="290">
        <v>0</v>
      </c>
      <c r="G12" s="291">
        <v>3</v>
      </c>
      <c r="H12" s="290"/>
      <c r="I12" s="290"/>
      <c r="J12" s="330"/>
      <c r="K12" s="329"/>
      <c r="L12" s="290"/>
      <c r="M12" s="291"/>
      <c r="N12" s="290"/>
      <c r="O12" s="290"/>
      <c r="P12" s="292"/>
      <c r="Q12" s="329"/>
      <c r="R12" s="290"/>
      <c r="S12" s="291"/>
      <c r="T12" s="290"/>
      <c r="U12" s="290"/>
      <c r="V12" s="292"/>
      <c r="W12" s="333"/>
      <c r="X12" s="334"/>
      <c r="Y12" s="360"/>
      <c r="Z12" s="353">
        <f t="shared" si="0"/>
        <v>3</v>
      </c>
      <c r="AA12" s="401" t="s">
        <v>590</v>
      </c>
      <c r="AB12" s="293" t="s">
        <v>188</v>
      </c>
      <c r="AC12" s="267"/>
      <c r="AD12" s="268"/>
      <c r="AE12" s="269"/>
      <c r="AF12" s="270"/>
      <c r="AH12" s="327" t="s">
        <v>12</v>
      </c>
    </row>
    <row r="13" spans="1:34" s="204" customFormat="1" ht="18.75" customHeight="1" x14ac:dyDescent="0.2">
      <c r="A13" s="443" t="s">
        <v>647</v>
      </c>
      <c r="B13" s="447" t="s">
        <v>77</v>
      </c>
      <c r="C13" s="294" t="s">
        <v>5</v>
      </c>
      <c r="D13" s="409" t="s">
        <v>6</v>
      </c>
      <c r="E13" s="135"/>
      <c r="F13" s="94"/>
      <c r="G13" s="95"/>
      <c r="H13" s="94">
        <v>24</v>
      </c>
      <c r="I13" s="94">
        <v>0</v>
      </c>
      <c r="J13" s="136">
        <v>5</v>
      </c>
      <c r="K13" s="135"/>
      <c r="L13" s="94"/>
      <c r="M13" s="95"/>
      <c r="N13" s="94"/>
      <c r="O13" s="94"/>
      <c r="P13" s="140"/>
      <c r="Q13" s="135"/>
      <c r="R13" s="94"/>
      <c r="S13" s="95"/>
      <c r="T13" s="94"/>
      <c r="U13" s="94"/>
      <c r="V13" s="140"/>
      <c r="W13" s="357"/>
      <c r="X13" s="358"/>
      <c r="Y13" s="359"/>
      <c r="Z13" s="352">
        <f>J13</f>
        <v>5</v>
      </c>
      <c r="AA13" s="404" t="s">
        <v>599</v>
      </c>
      <c r="AB13" s="265" t="s">
        <v>172</v>
      </c>
      <c r="AC13" s="271"/>
      <c r="AD13" s="272"/>
      <c r="AE13" s="179"/>
      <c r="AF13" s="178"/>
      <c r="AH13" s="294" t="s">
        <v>5</v>
      </c>
    </row>
    <row r="14" spans="1:34" s="204" customFormat="1" ht="22.5" customHeight="1" x14ac:dyDescent="0.2">
      <c r="A14" s="444" t="s">
        <v>648</v>
      </c>
      <c r="B14" s="448" t="s">
        <v>624</v>
      </c>
      <c r="C14" s="5" t="s">
        <v>5</v>
      </c>
      <c r="D14" s="132" t="s">
        <v>6</v>
      </c>
      <c r="E14" s="7"/>
      <c r="F14" s="6"/>
      <c r="G14" s="93"/>
      <c r="H14" s="6">
        <v>24</v>
      </c>
      <c r="I14" s="6">
        <v>0</v>
      </c>
      <c r="J14" s="137">
        <v>5</v>
      </c>
      <c r="K14" s="7"/>
      <c r="L14" s="6"/>
      <c r="M14" s="40"/>
      <c r="N14" s="6"/>
      <c r="O14" s="6"/>
      <c r="P14" s="141"/>
      <c r="Q14" s="7"/>
      <c r="R14" s="6"/>
      <c r="S14" s="40"/>
      <c r="T14" s="6"/>
      <c r="U14" s="6"/>
      <c r="V14" s="141"/>
      <c r="W14" s="266"/>
      <c r="X14" s="39"/>
      <c r="Y14" s="350"/>
      <c r="Z14" s="240">
        <f t="shared" ref="Z14:Z18" si="1">J14</f>
        <v>5</v>
      </c>
      <c r="AA14" s="392" t="s">
        <v>600</v>
      </c>
      <c r="AB14" s="186" t="s">
        <v>173</v>
      </c>
      <c r="AC14" s="263"/>
      <c r="AD14" s="257"/>
      <c r="AE14" s="176"/>
      <c r="AF14" s="175"/>
      <c r="AH14" s="5" t="s">
        <v>5</v>
      </c>
    </row>
    <row r="15" spans="1:34" s="204" customFormat="1" ht="18.75" customHeight="1" x14ac:dyDescent="0.2">
      <c r="A15" s="444" t="s">
        <v>649</v>
      </c>
      <c r="B15" s="439" t="s">
        <v>78</v>
      </c>
      <c r="C15" s="5" t="s">
        <v>5</v>
      </c>
      <c r="D15" s="132" t="s">
        <v>6</v>
      </c>
      <c r="E15" s="7"/>
      <c r="F15" s="6"/>
      <c r="G15" s="40"/>
      <c r="H15" s="6">
        <v>18</v>
      </c>
      <c r="I15" s="6">
        <v>0</v>
      </c>
      <c r="J15" s="137">
        <v>5</v>
      </c>
      <c r="K15" s="7"/>
      <c r="L15" s="6"/>
      <c r="M15" s="40"/>
      <c r="N15" s="6"/>
      <c r="O15" s="6"/>
      <c r="P15" s="141"/>
      <c r="Q15" s="7"/>
      <c r="R15" s="6"/>
      <c r="S15" s="40"/>
      <c r="T15" s="6"/>
      <c r="U15" s="6"/>
      <c r="V15" s="141"/>
      <c r="W15" s="266"/>
      <c r="X15" s="39"/>
      <c r="Y15" s="350"/>
      <c r="Z15" s="240">
        <f t="shared" si="1"/>
        <v>5</v>
      </c>
      <c r="AA15" s="392" t="s">
        <v>601</v>
      </c>
      <c r="AB15" s="186" t="s">
        <v>95</v>
      </c>
      <c r="AC15" s="263"/>
      <c r="AD15" s="257"/>
      <c r="AE15" s="176"/>
      <c r="AF15" s="175"/>
      <c r="AH15" s="5" t="s">
        <v>5</v>
      </c>
    </row>
    <row r="16" spans="1:34" s="205" customFormat="1" ht="18.75" customHeight="1" x14ac:dyDescent="0.2">
      <c r="A16" s="444" t="s">
        <v>650</v>
      </c>
      <c r="B16" s="448" t="s">
        <v>79</v>
      </c>
      <c r="C16" s="147" t="s">
        <v>5</v>
      </c>
      <c r="D16" s="148" t="s">
        <v>6</v>
      </c>
      <c r="E16" s="147"/>
      <c r="F16" s="149"/>
      <c r="G16" s="150"/>
      <c r="H16" s="149">
        <v>24</v>
      </c>
      <c r="I16" s="149">
        <v>0</v>
      </c>
      <c r="J16" s="152">
        <v>5</v>
      </c>
      <c r="K16" s="147"/>
      <c r="L16" s="149"/>
      <c r="M16" s="151"/>
      <c r="N16" s="149"/>
      <c r="O16" s="149"/>
      <c r="P16" s="146"/>
      <c r="Q16" s="147"/>
      <c r="R16" s="149"/>
      <c r="S16" s="151"/>
      <c r="T16" s="149"/>
      <c r="U16" s="149"/>
      <c r="V16" s="146"/>
      <c r="W16" s="361"/>
      <c r="X16" s="356"/>
      <c r="Y16" s="362"/>
      <c r="Z16" s="354">
        <f t="shared" si="1"/>
        <v>5</v>
      </c>
      <c r="AA16" s="392" t="s">
        <v>602</v>
      </c>
      <c r="AB16" s="402" t="s">
        <v>190</v>
      </c>
      <c r="AC16" s="264"/>
      <c r="AD16" s="261"/>
      <c r="AE16" s="183"/>
      <c r="AF16" s="182"/>
      <c r="AH16" s="147" t="s">
        <v>5</v>
      </c>
    </row>
    <row r="17" spans="1:34" s="204" customFormat="1" ht="18.75" customHeight="1" x14ac:dyDescent="0.2">
      <c r="A17" s="444" t="s">
        <v>651</v>
      </c>
      <c r="B17" s="439" t="s">
        <v>80</v>
      </c>
      <c r="C17" s="250" t="s">
        <v>5</v>
      </c>
      <c r="D17" s="251" t="s">
        <v>6</v>
      </c>
      <c r="E17" s="7"/>
      <c r="F17" s="6"/>
      <c r="G17" s="40"/>
      <c r="H17" s="6">
        <v>18</v>
      </c>
      <c r="I17" s="6">
        <v>0</v>
      </c>
      <c r="J17" s="350">
        <v>5</v>
      </c>
      <c r="K17" s="7"/>
      <c r="L17" s="6"/>
      <c r="M17" s="40"/>
      <c r="N17" s="6"/>
      <c r="O17" s="6"/>
      <c r="P17" s="141"/>
      <c r="Q17" s="7"/>
      <c r="R17" s="6"/>
      <c r="S17" s="40"/>
      <c r="T17" s="6"/>
      <c r="U17" s="6"/>
      <c r="V17" s="141"/>
      <c r="W17" s="266"/>
      <c r="X17" s="39"/>
      <c r="Y17" s="350"/>
      <c r="Z17" s="240">
        <f t="shared" si="1"/>
        <v>5</v>
      </c>
      <c r="AA17" s="392" t="s">
        <v>623</v>
      </c>
      <c r="AB17" s="186" t="s">
        <v>175</v>
      </c>
      <c r="AC17" s="262"/>
      <c r="AD17" s="257"/>
      <c r="AE17" s="273"/>
      <c r="AF17" s="212"/>
      <c r="AH17" s="250" t="s">
        <v>5</v>
      </c>
    </row>
    <row r="18" spans="1:34" s="204" customFormat="1" ht="18.75" customHeight="1" thickBot="1" x14ac:dyDescent="0.25">
      <c r="A18" s="445" t="s">
        <v>652</v>
      </c>
      <c r="B18" s="442" t="s">
        <v>81</v>
      </c>
      <c r="C18" s="249" t="s">
        <v>5</v>
      </c>
      <c r="D18" s="246" t="s">
        <v>6</v>
      </c>
      <c r="E18" s="229"/>
      <c r="F18" s="230"/>
      <c r="G18" s="233"/>
      <c r="H18" s="230">
        <v>12</v>
      </c>
      <c r="I18" s="230">
        <v>0</v>
      </c>
      <c r="J18" s="232">
        <v>4</v>
      </c>
      <c r="K18" s="229"/>
      <c r="L18" s="230"/>
      <c r="M18" s="231"/>
      <c r="N18" s="230"/>
      <c r="O18" s="230"/>
      <c r="P18" s="233"/>
      <c r="Q18" s="229"/>
      <c r="R18" s="230"/>
      <c r="S18" s="231"/>
      <c r="T18" s="230"/>
      <c r="U18" s="230"/>
      <c r="V18" s="233"/>
      <c r="W18" s="333"/>
      <c r="X18" s="334"/>
      <c r="Y18" s="360"/>
      <c r="Z18" s="241">
        <f t="shared" si="1"/>
        <v>4</v>
      </c>
      <c r="AA18" s="405" t="s">
        <v>93</v>
      </c>
      <c r="AB18" s="234" t="s">
        <v>96</v>
      </c>
      <c r="AC18" s="267"/>
      <c r="AD18" s="268"/>
      <c r="AE18" s="277"/>
      <c r="AF18" s="278"/>
      <c r="AH18" s="249" t="s">
        <v>5</v>
      </c>
    </row>
    <row r="19" spans="1:34" s="204" customFormat="1" ht="18.75" customHeight="1" x14ac:dyDescent="0.2">
      <c r="A19" s="454" t="s">
        <v>653</v>
      </c>
      <c r="B19" s="446" t="s">
        <v>124</v>
      </c>
      <c r="C19" s="247" t="s">
        <v>5</v>
      </c>
      <c r="D19" s="244" t="s">
        <v>6</v>
      </c>
      <c r="E19" s="135"/>
      <c r="F19" s="94"/>
      <c r="G19" s="140"/>
      <c r="H19" s="94"/>
      <c r="I19" s="94"/>
      <c r="J19" s="136"/>
      <c r="K19" s="135">
        <v>12</v>
      </c>
      <c r="L19" s="94">
        <v>0</v>
      </c>
      <c r="M19" s="95">
        <v>4</v>
      </c>
      <c r="N19" s="94"/>
      <c r="O19" s="94"/>
      <c r="P19" s="140"/>
      <c r="Q19" s="135"/>
      <c r="R19" s="94"/>
      <c r="S19" s="95"/>
      <c r="T19" s="94"/>
      <c r="U19" s="94"/>
      <c r="V19" s="140"/>
      <c r="W19" s="357"/>
      <c r="X19" s="358"/>
      <c r="Y19" s="359"/>
      <c r="Z19" s="352">
        <f>M19</f>
        <v>4</v>
      </c>
      <c r="AA19" s="406" t="s">
        <v>603</v>
      </c>
      <c r="AB19" s="265" t="s">
        <v>191</v>
      </c>
      <c r="AC19" s="276"/>
      <c r="AD19" s="272"/>
      <c r="AE19" s="282"/>
      <c r="AF19" s="185"/>
      <c r="AH19" s="248" t="s">
        <v>5</v>
      </c>
    </row>
    <row r="20" spans="1:34" s="204" customFormat="1" ht="18.75" customHeight="1" x14ac:dyDescent="0.2">
      <c r="A20" s="444" t="s">
        <v>654</v>
      </c>
      <c r="B20" s="437" t="s">
        <v>125</v>
      </c>
      <c r="C20" s="248" t="s">
        <v>5</v>
      </c>
      <c r="D20" s="245" t="s">
        <v>6</v>
      </c>
      <c r="E20" s="225"/>
      <c r="F20" s="10"/>
      <c r="G20" s="228"/>
      <c r="H20" s="10"/>
      <c r="I20" s="10"/>
      <c r="J20" s="227"/>
      <c r="K20" s="225">
        <v>24</v>
      </c>
      <c r="L20" s="10">
        <v>0</v>
      </c>
      <c r="M20" s="411">
        <v>5</v>
      </c>
      <c r="N20" s="10"/>
      <c r="O20" s="10"/>
      <c r="P20" s="228"/>
      <c r="Q20" s="225"/>
      <c r="R20" s="10"/>
      <c r="S20" s="226"/>
      <c r="T20" s="10"/>
      <c r="U20" s="10"/>
      <c r="V20" s="228"/>
      <c r="W20" s="266"/>
      <c r="X20" s="39"/>
      <c r="Y20" s="350"/>
      <c r="Z20" s="239">
        <f t="shared" ref="Z20:Z24" si="2">M20</f>
        <v>5</v>
      </c>
      <c r="AA20" s="403" t="s">
        <v>599</v>
      </c>
      <c r="AB20" s="210" t="s">
        <v>172</v>
      </c>
      <c r="AC20" s="256"/>
      <c r="AD20" s="257"/>
      <c r="AE20" s="274"/>
      <c r="AF20" s="275"/>
      <c r="AH20" s="248" t="s">
        <v>5</v>
      </c>
    </row>
    <row r="21" spans="1:34" s="204" customFormat="1" ht="18.75" customHeight="1" x14ac:dyDescent="0.2">
      <c r="A21" s="444" t="s">
        <v>655</v>
      </c>
      <c r="B21" s="437" t="s">
        <v>126</v>
      </c>
      <c r="C21" s="248" t="s">
        <v>5</v>
      </c>
      <c r="D21" s="245" t="s">
        <v>6</v>
      </c>
      <c r="E21" s="225"/>
      <c r="F21" s="10"/>
      <c r="G21" s="228"/>
      <c r="H21" s="10"/>
      <c r="I21" s="10"/>
      <c r="J21" s="227"/>
      <c r="K21" s="225">
        <v>9</v>
      </c>
      <c r="L21" s="10">
        <v>9</v>
      </c>
      <c r="M21" s="411">
        <v>5</v>
      </c>
      <c r="N21" s="10"/>
      <c r="O21" s="10"/>
      <c r="P21" s="228"/>
      <c r="Q21" s="225"/>
      <c r="R21" s="10"/>
      <c r="S21" s="226"/>
      <c r="T21" s="10"/>
      <c r="U21" s="10"/>
      <c r="V21" s="228"/>
      <c r="W21" s="266"/>
      <c r="X21" s="39"/>
      <c r="Y21" s="350"/>
      <c r="Z21" s="239">
        <f t="shared" si="2"/>
        <v>5</v>
      </c>
      <c r="AA21" s="403" t="s">
        <v>604</v>
      </c>
      <c r="AB21" s="210" t="s">
        <v>192</v>
      </c>
      <c r="AC21" s="256"/>
      <c r="AD21" s="257"/>
      <c r="AE21" s="274"/>
      <c r="AF21" s="275"/>
      <c r="AH21" s="248" t="s">
        <v>5</v>
      </c>
    </row>
    <row r="22" spans="1:34" s="204" customFormat="1" ht="18.75" customHeight="1" x14ac:dyDescent="0.2">
      <c r="A22" s="444" t="s">
        <v>656</v>
      </c>
      <c r="B22" s="437" t="s">
        <v>127</v>
      </c>
      <c r="C22" s="248" t="s">
        <v>5</v>
      </c>
      <c r="D22" s="245" t="s">
        <v>6</v>
      </c>
      <c r="E22" s="225"/>
      <c r="F22" s="10"/>
      <c r="G22" s="228"/>
      <c r="H22" s="10"/>
      <c r="I22" s="10"/>
      <c r="J22" s="227"/>
      <c r="K22" s="225">
        <v>18</v>
      </c>
      <c r="L22" s="10">
        <v>0</v>
      </c>
      <c r="M22" s="411">
        <v>5</v>
      </c>
      <c r="N22" s="10"/>
      <c r="O22" s="10"/>
      <c r="P22" s="228"/>
      <c r="Q22" s="225"/>
      <c r="R22" s="10"/>
      <c r="S22" s="226"/>
      <c r="T22" s="10"/>
      <c r="U22" s="10"/>
      <c r="V22" s="228"/>
      <c r="W22" s="266"/>
      <c r="X22" s="39"/>
      <c r="Y22" s="350"/>
      <c r="Z22" s="239">
        <f t="shared" si="2"/>
        <v>5</v>
      </c>
      <c r="AA22" s="403" t="s">
        <v>194</v>
      </c>
      <c r="AB22" s="210" t="s">
        <v>193</v>
      </c>
      <c r="AC22" s="256"/>
      <c r="AD22" s="257"/>
      <c r="AE22" s="274"/>
      <c r="AF22" s="275"/>
      <c r="AH22" s="248" t="s">
        <v>5</v>
      </c>
    </row>
    <row r="23" spans="1:34" s="204" customFormat="1" ht="18.75" customHeight="1" x14ac:dyDescent="0.2">
      <c r="A23" s="444" t="s">
        <v>657</v>
      </c>
      <c r="B23" s="437" t="s">
        <v>129</v>
      </c>
      <c r="C23" s="248" t="s">
        <v>5</v>
      </c>
      <c r="D23" s="245" t="s">
        <v>6</v>
      </c>
      <c r="E23" s="225"/>
      <c r="F23" s="10"/>
      <c r="G23" s="228"/>
      <c r="H23" s="10"/>
      <c r="I23" s="10"/>
      <c r="J23" s="227"/>
      <c r="K23" s="225">
        <v>12</v>
      </c>
      <c r="L23" s="10">
        <v>0</v>
      </c>
      <c r="M23" s="411">
        <v>3</v>
      </c>
      <c r="N23" s="10"/>
      <c r="O23" s="10"/>
      <c r="P23" s="228"/>
      <c r="Q23" s="225"/>
      <c r="R23" s="10"/>
      <c r="S23" s="226"/>
      <c r="T23" s="10"/>
      <c r="U23" s="10"/>
      <c r="V23" s="228"/>
      <c r="W23" s="266"/>
      <c r="X23" s="39"/>
      <c r="Y23" s="350"/>
      <c r="Z23" s="239">
        <f t="shared" si="2"/>
        <v>3</v>
      </c>
      <c r="AA23" s="403" t="s">
        <v>606</v>
      </c>
      <c r="AB23" s="210" t="s">
        <v>196</v>
      </c>
      <c r="AC23" s="256"/>
      <c r="AD23" s="257"/>
      <c r="AE23" s="274"/>
      <c r="AF23" s="275"/>
      <c r="AH23" s="248" t="s">
        <v>5</v>
      </c>
    </row>
    <row r="24" spans="1:34" s="204" customFormat="1" ht="18.75" customHeight="1" x14ac:dyDescent="0.2">
      <c r="A24" s="444" t="s">
        <v>658</v>
      </c>
      <c r="B24" s="437" t="s">
        <v>636</v>
      </c>
      <c r="C24" s="248" t="s">
        <v>5</v>
      </c>
      <c r="D24" s="245" t="s">
        <v>6</v>
      </c>
      <c r="E24" s="225"/>
      <c r="F24" s="10"/>
      <c r="G24" s="228"/>
      <c r="H24" s="10"/>
      <c r="I24" s="10"/>
      <c r="J24" s="227"/>
      <c r="K24" s="225">
        <v>12</v>
      </c>
      <c r="L24" s="10">
        <v>0</v>
      </c>
      <c r="M24" s="411">
        <v>3</v>
      </c>
      <c r="N24" s="10"/>
      <c r="O24" s="10"/>
      <c r="P24" s="228"/>
      <c r="Q24" s="225"/>
      <c r="R24" s="10"/>
      <c r="S24" s="226"/>
      <c r="T24" s="10"/>
      <c r="U24" s="10"/>
      <c r="V24" s="228"/>
      <c r="W24" s="266"/>
      <c r="X24" s="39"/>
      <c r="Y24" s="350"/>
      <c r="Z24" s="239">
        <f t="shared" si="2"/>
        <v>3</v>
      </c>
      <c r="AA24" s="403" t="s">
        <v>637</v>
      </c>
      <c r="AB24" s="210" t="s">
        <v>171</v>
      </c>
      <c r="AC24" s="256"/>
      <c r="AD24" s="257"/>
      <c r="AE24" s="274"/>
      <c r="AF24" s="275"/>
      <c r="AH24" s="248" t="s">
        <v>5</v>
      </c>
    </row>
    <row r="25" spans="1:34" s="204" customFormat="1" ht="27.75" customHeight="1" thickBot="1" x14ac:dyDescent="0.25">
      <c r="A25" s="453" t="s">
        <v>659</v>
      </c>
      <c r="B25" s="442" t="s">
        <v>88</v>
      </c>
      <c r="C25" s="249" t="s">
        <v>5</v>
      </c>
      <c r="D25" s="246" t="s">
        <v>6</v>
      </c>
      <c r="E25" s="229"/>
      <c r="F25" s="230"/>
      <c r="G25" s="233"/>
      <c r="H25" s="230"/>
      <c r="I25" s="230"/>
      <c r="J25" s="232"/>
      <c r="K25" s="229">
        <v>12</v>
      </c>
      <c r="L25" s="230">
        <v>0</v>
      </c>
      <c r="M25" s="412">
        <v>3</v>
      </c>
      <c r="N25" s="230"/>
      <c r="O25" s="230"/>
      <c r="P25" s="233"/>
      <c r="Q25" s="229"/>
      <c r="R25" s="230"/>
      <c r="S25" s="231"/>
      <c r="T25" s="230"/>
      <c r="U25" s="230"/>
      <c r="V25" s="233"/>
      <c r="W25" s="333"/>
      <c r="X25" s="334"/>
      <c r="Y25" s="360"/>
      <c r="Z25" s="241">
        <v>3</v>
      </c>
      <c r="AA25" s="405" t="s">
        <v>611</v>
      </c>
      <c r="AB25" s="234" t="s">
        <v>98</v>
      </c>
      <c r="AC25" s="262"/>
      <c r="AD25" s="257"/>
      <c r="AE25" s="274"/>
      <c r="AF25" s="275"/>
      <c r="AH25" s="250" t="s">
        <v>5</v>
      </c>
    </row>
    <row r="26" spans="1:34" s="204" customFormat="1" ht="18.75" customHeight="1" x14ac:dyDescent="0.2">
      <c r="A26" s="443" t="s">
        <v>660</v>
      </c>
      <c r="B26" s="446" t="s">
        <v>82</v>
      </c>
      <c r="C26" s="247" t="s">
        <v>5</v>
      </c>
      <c r="D26" s="244" t="s">
        <v>184</v>
      </c>
      <c r="E26" s="135"/>
      <c r="F26" s="94"/>
      <c r="G26" s="140"/>
      <c r="H26" s="94"/>
      <c r="I26" s="94"/>
      <c r="J26" s="136"/>
      <c r="K26" s="135"/>
      <c r="L26" s="94"/>
      <c r="M26" s="95"/>
      <c r="N26" s="94">
        <v>9</v>
      </c>
      <c r="O26" s="94">
        <v>9</v>
      </c>
      <c r="P26" s="140">
        <v>5</v>
      </c>
      <c r="Q26" s="135"/>
      <c r="R26" s="94"/>
      <c r="S26" s="95"/>
      <c r="T26" s="94"/>
      <c r="U26" s="94"/>
      <c r="V26" s="140"/>
      <c r="W26" s="357"/>
      <c r="X26" s="358"/>
      <c r="Y26" s="359"/>
      <c r="Z26" s="352">
        <f>P26</f>
        <v>5</v>
      </c>
      <c r="AA26" s="404" t="s">
        <v>607</v>
      </c>
      <c r="AB26" s="265" t="s">
        <v>97</v>
      </c>
      <c r="AC26" s="279"/>
      <c r="AD26" s="260"/>
      <c r="AE26" s="388" t="s">
        <v>655</v>
      </c>
      <c r="AF26" s="281" t="s">
        <v>126</v>
      </c>
      <c r="AH26" s="248" t="s">
        <v>5</v>
      </c>
    </row>
    <row r="27" spans="1:34" s="204" customFormat="1" ht="32.25" customHeight="1" x14ac:dyDescent="0.2">
      <c r="A27" s="444" t="s">
        <v>662</v>
      </c>
      <c r="B27" s="439" t="s">
        <v>132</v>
      </c>
      <c r="C27" s="321" t="s">
        <v>5</v>
      </c>
      <c r="D27" s="253" t="s">
        <v>6</v>
      </c>
      <c r="E27" s="236"/>
      <c r="F27" s="6"/>
      <c r="G27" s="40"/>
      <c r="H27" s="6"/>
      <c r="I27" s="6"/>
      <c r="J27" s="240"/>
      <c r="K27" s="236"/>
      <c r="L27" s="6"/>
      <c r="M27" s="40"/>
      <c r="N27" s="6">
        <v>24</v>
      </c>
      <c r="O27" s="238">
        <v>0</v>
      </c>
      <c r="P27" s="350">
        <v>5</v>
      </c>
      <c r="Q27" s="236"/>
      <c r="R27" s="6"/>
      <c r="S27" s="40"/>
      <c r="T27" s="6"/>
      <c r="U27" s="6"/>
      <c r="V27" s="141"/>
      <c r="W27" s="266"/>
      <c r="X27" s="39"/>
      <c r="Y27" s="350"/>
      <c r="Z27" s="240">
        <f>P27</f>
        <v>5</v>
      </c>
      <c r="AA27" s="392" t="s">
        <v>608</v>
      </c>
      <c r="AB27" s="186" t="s">
        <v>200</v>
      </c>
      <c r="AC27" s="286"/>
      <c r="AD27" s="288"/>
      <c r="AE27" s="274"/>
      <c r="AF27" s="275"/>
      <c r="AH27" s="321" t="s">
        <v>5</v>
      </c>
    </row>
    <row r="28" spans="1:34" s="204" customFormat="1" ht="18.75" customHeight="1" x14ac:dyDescent="0.2">
      <c r="A28" s="444" t="s">
        <v>663</v>
      </c>
      <c r="B28" s="439" t="s">
        <v>84</v>
      </c>
      <c r="C28" s="250" t="s">
        <v>5</v>
      </c>
      <c r="D28" s="251" t="s">
        <v>184</v>
      </c>
      <c r="E28" s="7"/>
      <c r="F28" s="6"/>
      <c r="G28" s="141"/>
      <c r="H28" s="6"/>
      <c r="I28" s="6"/>
      <c r="J28" s="137"/>
      <c r="K28" s="7"/>
      <c r="L28" s="6"/>
      <c r="M28" s="40"/>
      <c r="N28" s="6">
        <v>0</v>
      </c>
      <c r="O28" s="6">
        <v>12</v>
      </c>
      <c r="P28" s="413">
        <v>3</v>
      </c>
      <c r="Q28" s="7"/>
      <c r="R28" s="6"/>
      <c r="S28" s="40"/>
      <c r="T28" s="6"/>
      <c r="U28" s="6"/>
      <c r="V28" s="141"/>
      <c r="W28" s="266"/>
      <c r="X28" s="39"/>
      <c r="Y28" s="350"/>
      <c r="Z28" s="240">
        <f t="shared" ref="Z28:Z31" si="3">P28</f>
        <v>3</v>
      </c>
      <c r="AA28" s="392" t="s">
        <v>94</v>
      </c>
      <c r="AB28" s="186" t="s">
        <v>174</v>
      </c>
      <c r="AC28" s="262"/>
      <c r="AD28" s="257"/>
      <c r="AE28" s="274"/>
      <c r="AF28" s="275"/>
      <c r="AH28" s="250" t="s">
        <v>5</v>
      </c>
    </row>
    <row r="29" spans="1:34" s="204" customFormat="1" ht="18.75" customHeight="1" x14ac:dyDescent="0.2">
      <c r="A29" s="444" t="s">
        <v>664</v>
      </c>
      <c r="B29" s="439" t="s">
        <v>85</v>
      </c>
      <c r="C29" s="250" t="s">
        <v>5</v>
      </c>
      <c r="D29" s="251" t="s">
        <v>6</v>
      </c>
      <c r="E29" s="7"/>
      <c r="F29" s="6"/>
      <c r="G29" s="141"/>
      <c r="H29" s="6"/>
      <c r="I29" s="6"/>
      <c r="J29" s="137"/>
      <c r="K29" s="7"/>
      <c r="L29" s="6"/>
      <c r="M29" s="40"/>
      <c r="N29" s="6">
        <v>12</v>
      </c>
      <c r="O29" s="6">
        <v>0</v>
      </c>
      <c r="P29" s="413">
        <v>3</v>
      </c>
      <c r="Q29" s="7"/>
      <c r="R29" s="6"/>
      <c r="S29" s="40"/>
      <c r="T29" s="6"/>
      <c r="U29" s="6"/>
      <c r="V29" s="141"/>
      <c r="W29" s="266"/>
      <c r="X29" s="39"/>
      <c r="Y29" s="350"/>
      <c r="Z29" s="240">
        <f t="shared" si="3"/>
        <v>3</v>
      </c>
      <c r="AA29" s="392" t="s">
        <v>602</v>
      </c>
      <c r="AB29" s="186" t="s">
        <v>190</v>
      </c>
      <c r="AC29" s="262"/>
      <c r="AD29" s="257"/>
      <c r="AE29" s="274"/>
      <c r="AF29" s="275"/>
      <c r="AH29" s="250" t="s">
        <v>5</v>
      </c>
    </row>
    <row r="30" spans="1:34" s="204" customFormat="1" ht="25.5" x14ac:dyDescent="0.2">
      <c r="A30" s="444" t="s">
        <v>665</v>
      </c>
      <c r="B30" s="439" t="s">
        <v>86</v>
      </c>
      <c r="C30" s="250" t="s">
        <v>5</v>
      </c>
      <c r="D30" s="251" t="s">
        <v>6</v>
      </c>
      <c r="E30" s="7"/>
      <c r="F30" s="6"/>
      <c r="G30" s="141"/>
      <c r="H30" s="6"/>
      <c r="I30" s="6"/>
      <c r="J30" s="137"/>
      <c r="K30" s="7"/>
      <c r="L30" s="6"/>
      <c r="M30" s="40"/>
      <c r="N30" s="6">
        <v>12</v>
      </c>
      <c r="O30" s="6">
        <v>0</v>
      </c>
      <c r="P30" s="413">
        <v>3</v>
      </c>
      <c r="Q30" s="7"/>
      <c r="R30" s="6"/>
      <c r="S30" s="40"/>
      <c r="T30" s="6"/>
      <c r="U30" s="6"/>
      <c r="V30" s="141"/>
      <c r="W30" s="266"/>
      <c r="X30" s="39"/>
      <c r="Y30" s="350"/>
      <c r="Z30" s="240">
        <f t="shared" si="3"/>
        <v>3</v>
      </c>
      <c r="AA30" s="392" t="s">
        <v>609</v>
      </c>
      <c r="AB30" s="186" t="s">
        <v>98</v>
      </c>
      <c r="AC30" s="262"/>
      <c r="AD30" s="257"/>
      <c r="AE30" s="274"/>
      <c r="AF30" s="275"/>
      <c r="AH30" s="250" t="s">
        <v>5</v>
      </c>
    </row>
    <row r="31" spans="1:34" s="204" customFormat="1" ht="18.75" customHeight="1" x14ac:dyDescent="0.2">
      <c r="A31" s="444" t="s">
        <v>666</v>
      </c>
      <c r="B31" s="439" t="s">
        <v>87</v>
      </c>
      <c r="C31" s="250" t="s">
        <v>5</v>
      </c>
      <c r="D31" s="251" t="s">
        <v>6</v>
      </c>
      <c r="E31" s="7"/>
      <c r="F31" s="6"/>
      <c r="G31" s="141"/>
      <c r="H31" s="6"/>
      <c r="I31" s="6"/>
      <c r="J31" s="137"/>
      <c r="K31" s="7"/>
      <c r="L31" s="6"/>
      <c r="M31" s="40"/>
      <c r="N31" s="6">
        <v>12</v>
      </c>
      <c r="O31" s="6">
        <v>0</v>
      </c>
      <c r="P31" s="413">
        <v>3</v>
      </c>
      <c r="Q31" s="7"/>
      <c r="R31" s="6"/>
      <c r="S31" s="40"/>
      <c r="T31" s="6"/>
      <c r="U31" s="6"/>
      <c r="V31" s="141"/>
      <c r="W31" s="266"/>
      <c r="X31" s="39"/>
      <c r="Y31" s="350"/>
      <c r="Z31" s="240">
        <f t="shared" si="3"/>
        <v>3</v>
      </c>
      <c r="AA31" s="392" t="s">
        <v>610</v>
      </c>
      <c r="AB31" s="186" t="s">
        <v>99</v>
      </c>
      <c r="AC31" s="262"/>
      <c r="AD31" s="257"/>
      <c r="AE31" s="274"/>
      <c r="AF31" s="275"/>
      <c r="AH31" s="250" t="s">
        <v>12</v>
      </c>
    </row>
    <row r="32" spans="1:34" s="204" customFormat="1" ht="18.75" customHeight="1" thickBot="1" x14ac:dyDescent="0.25">
      <c r="A32" s="445" t="s">
        <v>667</v>
      </c>
      <c r="B32" s="442" t="s">
        <v>701</v>
      </c>
      <c r="C32" s="249" t="s">
        <v>5</v>
      </c>
      <c r="D32" s="246" t="s">
        <v>6</v>
      </c>
      <c r="E32" s="229"/>
      <c r="F32" s="230"/>
      <c r="G32" s="233"/>
      <c r="H32" s="230"/>
      <c r="I32" s="230"/>
      <c r="J32" s="232"/>
      <c r="K32" s="229"/>
      <c r="L32" s="230"/>
      <c r="M32" s="231"/>
      <c r="N32" s="230">
        <v>12</v>
      </c>
      <c r="O32" s="230">
        <v>0</v>
      </c>
      <c r="P32" s="414">
        <v>3</v>
      </c>
      <c r="Q32" s="229"/>
      <c r="R32" s="230"/>
      <c r="S32" s="231"/>
      <c r="T32" s="230"/>
      <c r="U32" s="230"/>
      <c r="V32" s="233"/>
      <c r="W32" s="333"/>
      <c r="X32" s="334"/>
      <c r="Y32" s="360"/>
      <c r="Z32" s="241">
        <v>3</v>
      </c>
      <c r="AA32" s="407" t="s">
        <v>621</v>
      </c>
      <c r="AB32" s="234" t="s">
        <v>169</v>
      </c>
      <c r="AC32" s="258"/>
      <c r="AD32" s="259"/>
      <c r="AE32" s="283"/>
      <c r="AF32" s="284"/>
      <c r="AH32" s="249" t="s">
        <v>5</v>
      </c>
    </row>
    <row r="33" spans="1:34" s="204" customFormat="1" ht="18.75" customHeight="1" x14ac:dyDescent="0.2">
      <c r="A33" s="454" t="s">
        <v>668</v>
      </c>
      <c r="B33" s="450" t="s">
        <v>91</v>
      </c>
      <c r="C33" s="320" t="s">
        <v>5</v>
      </c>
      <c r="D33" s="252" t="s">
        <v>6</v>
      </c>
      <c r="E33" s="235"/>
      <c r="F33" s="10"/>
      <c r="G33" s="226"/>
      <c r="H33" s="10"/>
      <c r="I33" s="10"/>
      <c r="J33" s="239"/>
      <c r="K33" s="235"/>
      <c r="L33" s="10"/>
      <c r="M33" s="226"/>
      <c r="N33" s="10"/>
      <c r="O33" s="237"/>
      <c r="P33" s="227"/>
      <c r="Q33" s="235">
        <v>12</v>
      </c>
      <c r="R33" s="10">
        <v>0</v>
      </c>
      <c r="S33" s="226">
        <v>3</v>
      </c>
      <c r="T33" s="10"/>
      <c r="U33" s="10"/>
      <c r="V33" s="228"/>
      <c r="W33" s="357"/>
      <c r="X33" s="358"/>
      <c r="Y33" s="359"/>
      <c r="Z33" s="239">
        <f>S33</f>
        <v>3</v>
      </c>
      <c r="AA33" s="404" t="s">
        <v>613</v>
      </c>
      <c r="AB33" s="265" t="s">
        <v>170</v>
      </c>
      <c r="AC33" s="298"/>
      <c r="AD33" s="335"/>
      <c r="AE33" s="280"/>
      <c r="AF33" s="281"/>
      <c r="AH33" s="320" t="s">
        <v>5</v>
      </c>
    </row>
    <row r="34" spans="1:34" s="204" customFormat="1" ht="18.75" customHeight="1" x14ac:dyDescent="0.2">
      <c r="A34" s="444" t="s">
        <v>669</v>
      </c>
      <c r="B34" s="437" t="s">
        <v>130</v>
      </c>
      <c r="C34" s="320" t="s">
        <v>5</v>
      </c>
      <c r="D34" s="252" t="s">
        <v>184</v>
      </c>
      <c r="E34" s="235"/>
      <c r="F34" s="10"/>
      <c r="G34" s="226"/>
      <c r="H34" s="10"/>
      <c r="I34" s="10"/>
      <c r="J34" s="239"/>
      <c r="K34" s="235"/>
      <c r="L34" s="10"/>
      <c r="M34" s="226"/>
      <c r="N34" s="10"/>
      <c r="O34" s="237"/>
      <c r="P34" s="227"/>
      <c r="Q34" s="235">
        <v>9</v>
      </c>
      <c r="R34" s="10">
        <v>9</v>
      </c>
      <c r="S34" s="226">
        <v>5</v>
      </c>
      <c r="T34" s="10"/>
      <c r="U34" s="10"/>
      <c r="V34" s="228"/>
      <c r="W34" s="266"/>
      <c r="X34" s="39"/>
      <c r="Y34" s="350"/>
      <c r="Z34" s="239">
        <f t="shared" ref="Z34:Z40" si="4">S34</f>
        <v>5</v>
      </c>
      <c r="AA34" s="392" t="s">
        <v>614</v>
      </c>
      <c r="AB34" s="210" t="s">
        <v>198</v>
      </c>
      <c r="AC34" s="286"/>
      <c r="AD34" s="288"/>
      <c r="AE34" s="274"/>
      <c r="AF34" s="275"/>
      <c r="AH34" s="320" t="s">
        <v>5</v>
      </c>
    </row>
    <row r="35" spans="1:34" s="204" customFormat="1" ht="18.75" customHeight="1" x14ac:dyDescent="0.2">
      <c r="A35" s="444" t="s">
        <v>670</v>
      </c>
      <c r="B35" s="437" t="s">
        <v>131</v>
      </c>
      <c r="C35" s="320" t="s">
        <v>5</v>
      </c>
      <c r="D35" s="252" t="s">
        <v>184</v>
      </c>
      <c r="E35" s="235"/>
      <c r="F35" s="10"/>
      <c r="G35" s="226"/>
      <c r="H35" s="10"/>
      <c r="I35" s="10"/>
      <c r="J35" s="239"/>
      <c r="K35" s="235"/>
      <c r="L35" s="10"/>
      <c r="M35" s="226"/>
      <c r="N35" s="10"/>
      <c r="O35" s="237"/>
      <c r="P35" s="227"/>
      <c r="Q35" s="235">
        <v>0</v>
      </c>
      <c r="R35" s="10">
        <v>24</v>
      </c>
      <c r="S35" s="226">
        <v>4</v>
      </c>
      <c r="T35" s="10"/>
      <c r="U35" s="10"/>
      <c r="V35" s="228"/>
      <c r="W35" s="266"/>
      <c r="X35" s="39"/>
      <c r="Y35" s="350"/>
      <c r="Z35" s="239">
        <f t="shared" si="4"/>
        <v>4</v>
      </c>
      <c r="AA35" s="392" t="s">
        <v>615</v>
      </c>
      <c r="AB35" s="210" t="s">
        <v>199</v>
      </c>
      <c r="AC35" s="286"/>
      <c r="AD35" s="288"/>
      <c r="AE35" s="274"/>
      <c r="AF35" s="275"/>
      <c r="AH35" s="320" t="s">
        <v>5</v>
      </c>
    </row>
    <row r="36" spans="1:34" s="204" customFormat="1" ht="27" customHeight="1" x14ac:dyDescent="0.2">
      <c r="A36" s="444" t="s">
        <v>671</v>
      </c>
      <c r="B36" s="439" t="s">
        <v>83</v>
      </c>
      <c r="C36" s="250" t="s">
        <v>5</v>
      </c>
      <c r="D36" s="251" t="s">
        <v>6</v>
      </c>
      <c r="E36" s="7"/>
      <c r="F36" s="6"/>
      <c r="G36" s="141"/>
      <c r="H36" s="6"/>
      <c r="I36" s="6"/>
      <c r="J36" s="137"/>
      <c r="K36" s="7"/>
      <c r="L36" s="6"/>
      <c r="M36" s="40"/>
      <c r="N36" s="6"/>
      <c r="O36" s="6"/>
      <c r="P36" s="141"/>
      <c r="Q36" s="7">
        <v>12</v>
      </c>
      <c r="R36" s="6">
        <v>0</v>
      </c>
      <c r="S36" s="40">
        <v>4</v>
      </c>
      <c r="T36" s="6"/>
      <c r="U36" s="6"/>
      <c r="V36" s="141"/>
      <c r="W36" s="266"/>
      <c r="X36" s="39"/>
      <c r="Y36" s="350"/>
      <c r="Z36" s="240">
        <f>S36</f>
        <v>4</v>
      </c>
      <c r="AA36" s="392" t="s">
        <v>616</v>
      </c>
      <c r="AB36" s="186" t="s">
        <v>101</v>
      </c>
      <c r="AC36" s="262"/>
      <c r="AD36" s="257"/>
      <c r="AE36" s="274"/>
      <c r="AF36" s="275"/>
      <c r="AH36" s="250" t="s">
        <v>5</v>
      </c>
    </row>
    <row r="37" spans="1:34" s="204" customFormat="1" ht="18.75" customHeight="1" x14ac:dyDescent="0.2">
      <c r="A37" s="444" t="s">
        <v>672</v>
      </c>
      <c r="B37" s="439" t="s">
        <v>90</v>
      </c>
      <c r="C37" s="321" t="s">
        <v>5</v>
      </c>
      <c r="D37" s="253" t="s">
        <v>184</v>
      </c>
      <c r="E37" s="236"/>
      <c r="F37" s="6"/>
      <c r="G37" s="40"/>
      <c r="H37" s="6"/>
      <c r="I37" s="6"/>
      <c r="J37" s="240"/>
      <c r="K37" s="236"/>
      <c r="L37" s="6"/>
      <c r="M37" s="40"/>
      <c r="N37" s="6"/>
      <c r="O37" s="238"/>
      <c r="P37" s="137"/>
      <c r="Q37" s="236">
        <v>0</v>
      </c>
      <c r="R37" s="6">
        <v>12</v>
      </c>
      <c r="S37" s="40">
        <v>4</v>
      </c>
      <c r="T37" s="6"/>
      <c r="U37" s="6"/>
      <c r="V37" s="141"/>
      <c r="W37" s="266"/>
      <c r="X37" s="39"/>
      <c r="Y37" s="350"/>
      <c r="Z37" s="240">
        <f>S37</f>
        <v>4</v>
      </c>
      <c r="AA37" s="392" t="s">
        <v>617</v>
      </c>
      <c r="AB37" s="186" t="s">
        <v>101</v>
      </c>
      <c r="AC37" s="286"/>
      <c r="AD37" s="288"/>
      <c r="AE37" s="274"/>
      <c r="AF37" s="275"/>
      <c r="AH37" s="321" t="s">
        <v>12</v>
      </c>
    </row>
    <row r="38" spans="1:34" s="204" customFormat="1" ht="18.75" customHeight="1" x14ac:dyDescent="0.2">
      <c r="A38" s="444" t="s">
        <v>673</v>
      </c>
      <c r="B38" s="439" t="s">
        <v>133</v>
      </c>
      <c r="C38" s="321" t="s">
        <v>5</v>
      </c>
      <c r="D38" s="253" t="s">
        <v>6</v>
      </c>
      <c r="E38" s="236"/>
      <c r="F38" s="6"/>
      <c r="G38" s="40"/>
      <c r="H38" s="6"/>
      <c r="I38" s="6"/>
      <c r="J38" s="240"/>
      <c r="K38" s="236"/>
      <c r="L38" s="6"/>
      <c r="M38" s="40"/>
      <c r="N38" s="6"/>
      <c r="O38" s="238"/>
      <c r="P38" s="137"/>
      <c r="Q38" s="236">
        <v>12</v>
      </c>
      <c r="R38" s="6">
        <v>0</v>
      </c>
      <c r="S38" s="40">
        <v>3</v>
      </c>
      <c r="T38" s="6"/>
      <c r="U38" s="6"/>
      <c r="V38" s="141"/>
      <c r="W38" s="266"/>
      <c r="X38" s="39"/>
      <c r="Y38" s="350"/>
      <c r="Z38" s="240">
        <f t="shared" si="4"/>
        <v>3</v>
      </c>
      <c r="AA38" s="392" t="s">
        <v>596</v>
      </c>
      <c r="AB38" s="186" t="s">
        <v>169</v>
      </c>
      <c r="AC38" s="286"/>
      <c r="AD38" s="288"/>
      <c r="AE38" s="274"/>
      <c r="AF38" s="275"/>
      <c r="AH38" s="321" t="s">
        <v>5</v>
      </c>
    </row>
    <row r="39" spans="1:34" s="204" customFormat="1" ht="18.75" customHeight="1" x14ac:dyDescent="0.2">
      <c r="A39" s="444" t="s">
        <v>674</v>
      </c>
      <c r="B39" s="439" t="s">
        <v>134</v>
      </c>
      <c r="C39" s="321" t="s">
        <v>5</v>
      </c>
      <c r="D39" s="253" t="s">
        <v>6</v>
      </c>
      <c r="E39" s="236"/>
      <c r="F39" s="6"/>
      <c r="G39" s="40"/>
      <c r="H39" s="6"/>
      <c r="I39" s="6"/>
      <c r="J39" s="240"/>
      <c r="K39" s="236"/>
      <c r="L39" s="6"/>
      <c r="M39" s="40"/>
      <c r="N39" s="6"/>
      <c r="O39" s="238"/>
      <c r="P39" s="137"/>
      <c r="Q39" s="236">
        <v>12</v>
      </c>
      <c r="R39" s="6">
        <v>0</v>
      </c>
      <c r="S39" s="331">
        <v>4</v>
      </c>
      <c r="T39" s="6"/>
      <c r="U39" s="6"/>
      <c r="V39" s="141"/>
      <c r="W39" s="266"/>
      <c r="X39" s="39"/>
      <c r="Y39" s="350"/>
      <c r="Z39" s="240">
        <f t="shared" si="4"/>
        <v>4</v>
      </c>
      <c r="AA39" s="392" t="s">
        <v>619</v>
      </c>
      <c r="AB39" s="186" t="s">
        <v>201</v>
      </c>
      <c r="AC39" s="286"/>
      <c r="AD39" s="288"/>
      <c r="AE39" s="274"/>
      <c r="AF39" s="275"/>
      <c r="AH39" s="321" t="s">
        <v>5</v>
      </c>
    </row>
    <row r="40" spans="1:34" s="204" customFormat="1" ht="30" customHeight="1" thickBot="1" x14ac:dyDescent="0.25">
      <c r="A40" s="453" t="s">
        <v>675</v>
      </c>
      <c r="B40" s="442" t="s">
        <v>135</v>
      </c>
      <c r="C40" s="322" t="s">
        <v>5</v>
      </c>
      <c r="D40" s="254" t="s">
        <v>184</v>
      </c>
      <c r="E40" s="242"/>
      <c r="F40" s="230"/>
      <c r="G40" s="231"/>
      <c r="H40" s="230"/>
      <c r="I40" s="230"/>
      <c r="J40" s="241"/>
      <c r="K40" s="242"/>
      <c r="L40" s="230"/>
      <c r="M40" s="231"/>
      <c r="N40" s="230"/>
      <c r="O40" s="243"/>
      <c r="P40" s="232"/>
      <c r="Q40" s="242">
        <v>12</v>
      </c>
      <c r="R40" s="230">
        <v>12</v>
      </c>
      <c r="S40" s="412">
        <v>5</v>
      </c>
      <c r="T40" s="230"/>
      <c r="U40" s="230"/>
      <c r="V40" s="233"/>
      <c r="W40" s="333"/>
      <c r="X40" s="334"/>
      <c r="Y40" s="360"/>
      <c r="Z40" s="241">
        <f t="shared" si="4"/>
        <v>5</v>
      </c>
      <c r="AA40" s="405" t="s">
        <v>593</v>
      </c>
      <c r="AB40" s="234" t="s">
        <v>202</v>
      </c>
      <c r="AC40" s="287"/>
      <c r="AD40" s="289"/>
      <c r="AE40" s="283"/>
      <c r="AF40" s="284"/>
      <c r="AH40" s="322" t="s">
        <v>5</v>
      </c>
    </row>
    <row r="41" spans="1:34" s="204" customFormat="1" ht="18.75" customHeight="1" x14ac:dyDescent="0.2">
      <c r="A41" s="443" t="s">
        <v>676</v>
      </c>
      <c r="B41" s="437" t="s">
        <v>136</v>
      </c>
      <c r="C41" s="320" t="s">
        <v>5</v>
      </c>
      <c r="D41" s="252" t="s">
        <v>184</v>
      </c>
      <c r="E41" s="235"/>
      <c r="F41" s="10"/>
      <c r="G41" s="226"/>
      <c r="H41" s="10"/>
      <c r="I41" s="10"/>
      <c r="J41" s="228"/>
      <c r="K41" s="225"/>
      <c r="L41" s="10"/>
      <c r="M41" s="226"/>
      <c r="N41" s="10"/>
      <c r="O41" s="10"/>
      <c r="P41" s="227"/>
      <c r="Q41" s="235"/>
      <c r="R41" s="10"/>
      <c r="S41" s="226"/>
      <c r="T41" s="386">
        <v>0</v>
      </c>
      <c r="U41" s="386">
        <v>12</v>
      </c>
      <c r="V41" s="415">
        <v>3</v>
      </c>
      <c r="W41" s="266"/>
      <c r="X41" s="39"/>
      <c r="Y41" s="350"/>
      <c r="Z41" s="239">
        <f t="shared" ref="Z41:Z46" si="5">V41</f>
        <v>3</v>
      </c>
      <c r="AA41" s="403" t="s">
        <v>618</v>
      </c>
      <c r="AB41" s="210" t="s">
        <v>189</v>
      </c>
      <c r="AC41" s="286"/>
      <c r="AD41" s="257"/>
      <c r="AE41" s="274"/>
      <c r="AF41" s="275"/>
      <c r="AH41" s="320" t="s">
        <v>5</v>
      </c>
    </row>
    <row r="42" spans="1:34" s="204" customFormat="1" ht="18.75" customHeight="1" x14ac:dyDescent="0.2">
      <c r="A42" s="444" t="s">
        <v>677</v>
      </c>
      <c r="B42" s="437" t="s">
        <v>137</v>
      </c>
      <c r="C42" s="320" t="s">
        <v>5</v>
      </c>
      <c r="D42" s="252" t="s">
        <v>6</v>
      </c>
      <c r="E42" s="235"/>
      <c r="F42" s="10"/>
      <c r="G42" s="226"/>
      <c r="H42" s="10"/>
      <c r="I42" s="10"/>
      <c r="J42" s="228"/>
      <c r="K42" s="225"/>
      <c r="L42" s="10"/>
      <c r="M42" s="226"/>
      <c r="N42" s="10"/>
      <c r="O42" s="10"/>
      <c r="P42" s="227"/>
      <c r="Q42" s="235"/>
      <c r="R42" s="10"/>
      <c r="S42" s="226"/>
      <c r="T42" s="386">
        <v>12</v>
      </c>
      <c r="U42" s="386">
        <v>0</v>
      </c>
      <c r="V42" s="415">
        <v>4</v>
      </c>
      <c r="W42" s="266"/>
      <c r="X42" s="39"/>
      <c r="Y42" s="350"/>
      <c r="Z42" s="239">
        <f t="shared" si="5"/>
        <v>4</v>
      </c>
      <c r="AA42" s="403" t="s">
        <v>619</v>
      </c>
      <c r="AB42" s="210" t="s">
        <v>201</v>
      </c>
      <c r="AC42" s="286"/>
      <c r="AD42" s="257"/>
      <c r="AE42" s="274"/>
      <c r="AF42" s="275"/>
      <c r="AH42" s="320" t="s">
        <v>5</v>
      </c>
    </row>
    <row r="43" spans="1:34" s="204" customFormat="1" ht="18.75" customHeight="1" x14ac:dyDescent="0.2">
      <c r="A43" s="444" t="s">
        <v>678</v>
      </c>
      <c r="B43" s="438" t="s">
        <v>168</v>
      </c>
      <c r="C43" s="320" t="s">
        <v>5</v>
      </c>
      <c r="D43" s="252" t="s">
        <v>6</v>
      </c>
      <c r="E43" s="235"/>
      <c r="F43" s="10"/>
      <c r="G43" s="226"/>
      <c r="H43" s="10"/>
      <c r="I43" s="10"/>
      <c r="J43" s="228"/>
      <c r="K43" s="225"/>
      <c r="L43" s="10"/>
      <c r="M43" s="226"/>
      <c r="N43" s="10"/>
      <c r="O43" s="10"/>
      <c r="P43" s="227"/>
      <c r="Q43" s="235"/>
      <c r="R43" s="10"/>
      <c r="S43" s="226"/>
      <c r="T43" s="386">
        <v>12</v>
      </c>
      <c r="U43" s="386">
        <v>0</v>
      </c>
      <c r="V43" s="415">
        <v>4</v>
      </c>
      <c r="W43" s="266"/>
      <c r="X43" s="39"/>
      <c r="Y43" s="350"/>
      <c r="Z43" s="239">
        <f t="shared" si="5"/>
        <v>4</v>
      </c>
      <c r="AA43" s="403" t="s">
        <v>592</v>
      </c>
      <c r="AB43" s="210" t="s">
        <v>198</v>
      </c>
      <c r="AC43" s="286"/>
      <c r="AD43" s="257"/>
      <c r="AE43" s="274"/>
      <c r="AF43" s="275"/>
      <c r="AH43" s="320" t="s">
        <v>5</v>
      </c>
    </row>
    <row r="44" spans="1:34" s="204" customFormat="1" ht="27.75" customHeight="1" x14ac:dyDescent="0.2">
      <c r="A44" s="444" t="s">
        <v>679</v>
      </c>
      <c r="B44" s="439" t="s">
        <v>138</v>
      </c>
      <c r="C44" s="321" t="s">
        <v>5</v>
      </c>
      <c r="D44" s="253" t="s">
        <v>184</v>
      </c>
      <c r="E44" s="236"/>
      <c r="F44" s="6"/>
      <c r="G44" s="40"/>
      <c r="H44" s="6"/>
      <c r="I44" s="6"/>
      <c r="J44" s="141"/>
      <c r="K44" s="7"/>
      <c r="L44" s="6"/>
      <c r="M44" s="40"/>
      <c r="N44" s="6"/>
      <c r="O44" s="6"/>
      <c r="P44" s="137"/>
      <c r="Q44" s="236"/>
      <c r="R44" s="6"/>
      <c r="S44" s="40"/>
      <c r="T44" s="410">
        <v>0</v>
      </c>
      <c r="U44" s="410">
        <v>12</v>
      </c>
      <c r="V44" s="413">
        <v>3</v>
      </c>
      <c r="W44" s="266"/>
      <c r="X44" s="39"/>
      <c r="Y44" s="350"/>
      <c r="Z44" s="240">
        <f t="shared" si="5"/>
        <v>3</v>
      </c>
      <c r="AA44" s="403" t="s">
        <v>620</v>
      </c>
      <c r="AB44" s="186" t="s">
        <v>203</v>
      </c>
      <c r="AC44" s="286"/>
      <c r="AD44" s="257"/>
      <c r="AE44" s="274"/>
      <c r="AF44" s="275"/>
      <c r="AH44" s="321" t="s">
        <v>5</v>
      </c>
    </row>
    <row r="45" spans="1:34" s="204" customFormat="1" ht="18.75" customHeight="1" x14ac:dyDescent="0.2">
      <c r="A45" s="444" t="s">
        <v>680</v>
      </c>
      <c r="B45" s="440" t="s">
        <v>139</v>
      </c>
      <c r="C45" s="323" t="s">
        <v>5</v>
      </c>
      <c r="D45" s="255" t="s">
        <v>184</v>
      </c>
      <c r="E45" s="191"/>
      <c r="F45" s="188"/>
      <c r="G45" s="189"/>
      <c r="H45" s="188"/>
      <c r="I45" s="188"/>
      <c r="J45" s="192"/>
      <c r="K45" s="187"/>
      <c r="L45" s="188"/>
      <c r="M45" s="189"/>
      <c r="N45" s="188"/>
      <c r="O45" s="188"/>
      <c r="P45" s="190"/>
      <c r="Q45" s="191"/>
      <c r="R45" s="188"/>
      <c r="S45" s="189"/>
      <c r="T45" s="387">
        <v>0</v>
      </c>
      <c r="U45" s="387">
        <v>12</v>
      </c>
      <c r="V45" s="416">
        <v>3</v>
      </c>
      <c r="W45" s="266"/>
      <c r="X45" s="39"/>
      <c r="Y45" s="350"/>
      <c r="Z45" s="347">
        <f t="shared" si="5"/>
        <v>3</v>
      </c>
      <c r="AA45" s="403" t="s">
        <v>629</v>
      </c>
      <c r="AB45" s="224" t="s">
        <v>204</v>
      </c>
      <c r="AC45" s="286"/>
      <c r="AD45" s="257"/>
      <c r="AE45" s="274"/>
      <c r="AF45" s="275"/>
      <c r="AH45" s="323" t="s">
        <v>5</v>
      </c>
    </row>
    <row r="46" spans="1:34" s="204" customFormat="1" ht="18.75" customHeight="1" x14ac:dyDescent="0.2">
      <c r="A46" s="444" t="s">
        <v>681</v>
      </c>
      <c r="B46" s="441" t="s">
        <v>140</v>
      </c>
      <c r="C46" s="323" t="s">
        <v>5</v>
      </c>
      <c r="D46" s="255" t="s">
        <v>184</v>
      </c>
      <c r="E46" s="191"/>
      <c r="F46" s="188"/>
      <c r="G46" s="189"/>
      <c r="H46" s="188"/>
      <c r="I46" s="188"/>
      <c r="J46" s="192"/>
      <c r="K46" s="187"/>
      <c r="L46" s="188"/>
      <c r="M46" s="189"/>
      <c r="N46" s="188"/>
      <c r="O46" s="188"/>
      <c r="P46" s="190"/>
      <c r="Q46" s="191"/>
      <c r="R46" s="188"/>
      <c r="S46" s="189"/>
      <c r="T46" s="387">
        <v>0</v>
      </c>
      <c r="U46" s="387">
        <v>12</v>
      </c>
      <c r="V46" s="416">
        <v>4</v>
      </c>
      <c r="W46" s="266"/>
      <c r="X46" s="39"/>
      <c r="Y46" s="350"/>
      <c r="Z46" s="347">
        <f t="shared" si="5"/>
        <v>4</v>
      </c>
      <c r="AA46" s="403" t="s">
        <v>591</v>
      </c>
      <c r="AB46" s="224" t="s">
        <v>200</v>
      </c>
      <c r="AC46" s="286"/>
      <c r="AD46" s="257"/>
      <c r="AE46" s="274"/>
      <c r="AF46" s="275"/>
      <c r="AH46" s="323" t="s">
        <v>5</v>
      </c>
    </row>
    <row r="47" spans="1:34" s="204" customFormat="1" ht="20.25" customHeight="1" x14ac:dyDescent="0.2">
      <c r="A47" s="444" t="s">
        <v>682</v>
      </c>
      <c r="B47" s="440" t="s">
        <v>92</v>
      </c>
      <c r="C47" s="323" t="s">
        <v>630</v>
      </c>
      <c r="D47" s="255" t="s">
        <v>631</v>
      </c>
      <c r="E47" s="191"/>
      <c r="F47" s="188"/>
      <c r="G47" s="189"/>
      <c r="H47" s="188"/>
      <c r="I47" s="188"/>
      <c r="J47" s="192"/>
      <c r="K47" s="187"/>
      <c r="L47" s="188"/>
      <c r="M47" s="189"/>
      <c r="N47" s="188"/>
      <c r="O47" s="188"/>
      <c r="P47" s="190"/>
      <c r="Q47" s="191"/>
      <c r="R47" s="188"/>
      <c r="S47" s="189"/>
      <c r="T47" s="387">
        <v>0</v>
      </c>
      <c r="U47" s="387">
        <v>12</v>
      </c>
      <c r="V47" s="416">
        <v>0</v>
      </c>
      <c r="W47" s="266"/>
      <c r="X47" s="39"/>
      <c r="Y47" s="350"/>
      <c r="Z47" s="347">
        <v>0</v>
      </c>
      <c r="AA47" s="403"/>
      <c r="AB47" s="224"/>
      <c r="AC47" s="286"/>
      <c r="AD47" s="257"/>
      <c r="AE47" s="274"/>
      <c r="AF47" s="275"/>
      <c r="AH47" s="323" t="s">
        <v>5</v>
      </c>
    </row>
    <row r="48" spans="1:34" s="204" customFormat="1" ht="21.75" customHeight="1" thickBot="1" x14ac:dyDescent="0.25">
      <c r="A48" s="445" t="s">
        <v>683</v>
      </c>
      <c r="B48" s="442" t="s">
        <v>626</v>
      </c>
      <c r="C48" s="322" t="s">
        <v>5</v>
      </c>
      <c r="D48" s="254" t="s">
        <v>184</v>
      </c>
      <c r="E48" s="242"/>
      <c r="F48" s="230"/>
      <c r="G48" s="412"/>
      <c r="H48" s="230"/>
      <c r="I48" s="230"/>
      <c r="J48" s="414"/>
      <c r="K48" s="229"/>
      <c r="L48" s="230"/>
      <c r="M48" s="412"/>
      <c r="N48" s="230"/>
      <c r="O48" s="230"/>
      <c r="P48" s="360"/>
      <c r="Q48" s="242"/>
      <c r="R48" s="230"/>
      <c r="S48" s="412"/>
      <c r="T48" s="230">
        <v>0</v>
      </c>
      <c r="U48" s="230">
        <v>24</v>
      </c>
      <c r="V48" s="414">
        <v>5</v>
      </c>
      <c r="W48" s="333"/>
      <c r="X48" s="334"/>
      <c r="Y48" s="360"/>
      <c r="Z48" s="417">
        <v>5</v>
      </c>
      <c r="AA48" s="401" t="s">
        <v>621</v>
      </c>
      <c r="AB48" s="224" t="s">
        <v>169</v>
      </c>
      <c r="AC48" s="287"/>
      <c r="AD48" s="259"/>
      <c r="AE48" s="277"/>
      <c r="AF48" s="278"/>
      <c r="AH48" s="322" t="s">
        <v>5</v>
      </c>
    </row>
    <row r="49" spans="1:34" s="204" customFormat="1" ht="18.75" customHeight="1" x14ac:dyDescent="0.2">
      <c r="A49" s="454" t="s">
        <v>684</v>
      </c>
      <c r="B49" s="451" t="s">
        <v>141</v>
      </c>
      <c r="C49" s="248" t="s">
        <v>630</v>
      </c>
      <c r="D49" s="252" t="s">
        <v>631</v>
      </c>
      <c r="E49" s="235"/>
      <c r="F49" s="10"/>
      <c r="G49" s="226"/>
      <c r="H49" s="10"/>
      <c r="I49" s="10"/>
      <c r="J49" s="228"/>
      <c r="K49" s="135"/>
      <c r="L49" s="94"/>
      <c r="M49" s="95"/>
      <c r="N49" s="94"/>
      <c r="O49" s="94"/>
      <c r="P49" s="136"/>
      <c r="Q49" s="235"/>
      <c r="R49" s="10"/>
      <c r="S49" s="226"/>
      <c r="T49" s="10"/>
      <c r="U49" s="10"/>
      <c r="V49" s="228"/>
      <c r="W49" s="364">
        <v>0</v>
      </c>
      <c r="X49" s="365">
        <v>12</v>
      </c>
      <c r="Y49" s="359">
        <v>0</v>
      </c>
      <c r="Z49" s="352">
        <v>0</v>
      </c>
      <c r="AA49" s="337"/>
      <c r="AB49" s="265"/>
      <c r="AC49" s="285"/>
      <c r="AD49" s="272"/>
      <c r="AE49" s="282"/>
      <c r="AF49" s="185"/>
      <c r="AH49" s="248" t="s">
        <v>5</v>
      </c>
    </row>
    <row r="50" spans="1:34" s="204" customFormat="1" ht="30" customHeight="1" thickBot="1" x14ac:dyDescent="0.25">
      <c r="A50" s="445" t="s">
        <v>685</v>
      </c>
      <c r="B50" s="452" t="s">
        <v>142</v>
      </c>
      <c r="C50" s="296" t="s">
        <v>5</v>
      </c>
      <c r="D50" s="255" t="s">
        <v>184</v>
      </c>
      <c r="E50" s="191"/>
      <c r="F50" s="188"/>
      <c r="G50" s="189"/>
      <c r="H50" s="188"/>
      <c r="I50" s="188"/>
      <c r="J50" s="192"/>
      <c r="K50" s="187"/>
      <c r="L50" s="188"/>
      <c r="M50" s="189"/>
      <c r="N50" s="188"/>
      <c r="O50" s="188"/>
      <c r="P50" s="190"/>
      <c r="Q50" s="191"/>
      <c r="R50" s="188"/>
      <c r="S50" s="189"/>
      <c r="T50" s="188"/>
      <c r="U50" s="188"/>
      <c r="V50" s="192"/>
      <c r="W50" s="366">
        <v>0</v>
      </c>
      <c r="X50" s="367">
        <v>12</v>
      </c>
      <c r="Y50" s="360">
        <v>3</v>
      </c>
      <c r="Z50" s="347">
        <v>3</v>
      </c>
      <c r="AA50" s="405" t="s">
        <v>618</v>
      </c>
      <c r="AB50" s="234" t="s">
        <v>100</v>
      </c>
      <c r="AC50" s="295"/>
      <c r="AD50" s="268"/>
      <c r="AE50" s="277"/>
      <c r="AF50" s="278"/>
      <c r="AH50" s="296" t="s">
        <v>5</v>
      </c>
    </row>
    <row r="51" spans="1:34" s="297" customFormat="1" ht="6.75" customHeight="1" thickBot="1" x14ac:dyDescent="0.25">
      <c r="A51" s="435"/>
      <c r="B51" s="436"/>
      <c r="C51" s="299"/>
      <c r="D51" s="300"/>
      <c r="E51" s="301"/>
      <c r="F51" s="302"/>
      <c r="G51" s="303"/>
      <c r="H51" s="302"/>
      <c r="I51" s="302"/>
      <c r="J51" s="304"/>
      <c r="K51" s="131"/>
      <c r="L51" s="302"/>
      <c r="M51" s="303"/>
      <c r="N51" s="302"/>
      <c r="O51" s="302"/>
      <c r="P51" s="305"/>
      <c r="Q51" s="301"/>
      <c r="R51" s="302"/>
      <c r="S51" s="303"/>
      <c r="T51" s="302"/>
      <c r="U51" s="302"/>
      <c r="V51" s="304"/>
      <c r="W51" s="368"/>
      <c r="X51" s="368"/>
      <c r="Y51" s="369"/>
      <c r="Z51" s="355"/>
      <c r="AA51" s="306"/>
      <c r="AB51" s="307"/>
      <c r="AC51" s="308"/>
      <c r="AD51" s="309"/>
      <c r="AE51" s="310"/>
      <c r="AF51" s="311"/>
    </row>
    <row r="52" spans="1:34" s="206" customFormat="1" ht="9.75" customHeight="1" thickBot="1" x14ac:dyDescent="0.25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2"/>
      <c r="X52" s="482"/>
      <c r="Y52" s="482"/>
      <c r="Z52" s="481"/>
      <c r="AA52" s="481"/>
      <c r="AB52" s="483"/>
      <c r="AC52" s="316"/>
      <c r="AD52" s="317"/>
      <c r="AE52" s="318"/>
      <c r="AF52" s="317"/>
    </row>
    <row r="53" spans="1:34" s="204" customFormat="1" ht="48.75" customHeight="1" thickBot="1" x14ac:dyDescent="0.25">
      <c r="A53" s="459" t="s">
        <v>625</v>
      </c>
      <c r="B53" s="460"/>
      <c r="C53" s="130"/>
      <c r="D53" s="99"/>
      <c r="E53" s="130"/>
      <c r="F53" s="98"/>
      <c r="G53" s="98">
        <v>3</v>
      </c>
      <c r="H53" s="98"/>
      <c r="I53" s="98"/>
      <c r="J53" s="99">
        <v>3</v>
      </c>
      <c r="K53" s="130"/>
      <c r="L53" s="98"/>
      <c r="M53" s="98">
        <v>3</v>
      </c>
      <c r="N53" s="98"/>
      <c r="O53" s="98"/>
      <c r="P53" s="99">
        <v>3</v>
      </c>
      <c r="Q53" s="130"/>
      <c r="R53" s="98"/>
      <c r="S53" s="98"/>
      <c r="T53" s="98"/>
      <c r="U53" s="98"/>
      <c r="V53" s="99"/>
      <c r="W53" s="130"/>
      <c r="X53" s="98"/>
      <c r="Y53" s="134"/>
      <c r="Z53" s="385">
        <v>12</v>
      </c>
      <c r="AA53" s="97"/>
      <c r="AB53" s="211"/>
      <c r="AC53" s="319"/>
      <c r="AD53" s="257"/>
      <c r="AE53" s="263"/>
      <c r="AF53" s="257"/>
    </row>
    <row r="54" spans="1:34" s="207" customFormat="1" ht="18" customHeight="1" x14ac:dyDescent="0.2">
      <c r="A54" s="443" t="s">
        <v>686</v>
      </c>
      <c r="B54" s="455" t="s">
        <v>123</v>
      </c>
      <c r="C54" s="341" t="s">
        <v>12</v>
      </c>
      <c r="D54" s="342" t="s">
        <v>6</v>
      </c>
      <c r="E54" s="343">
        <v>12</v>
      </c>
      <c r="F54" s="344">
        <v>0</v>
      </c>
      <c r="G54" s="345">
        <v>3</v>
      </c>
      <c r="H54" s="344"/>
      <c r="I54" s="344"/>
      <c r="J54" s="346"/>
      <c r="K54" s="135"/>
      <c r="L54" s="94"/>
      <c r="M54" s="95"/>
      <c r="N54" s="94"/>
      <c r="O54" s="94"/>
      <c r="P54" s="136"/>
      <c r="Q54" s="135"/>
      <c r="R54" s="94"/>
      <c r="S54" s="95"/>
      <c r="T54" s="94"/>
      <c r="U54" s="94"/>
      <c r="V54" s="136"/>
      <c r="W54" s="374"/>
      <c r="X54" s="36"/>
      <c r="Y54" s="13"/>
      <c r="Z54" s="348">
        <f>G54</f>
        <v>3</v>
      </c>
      <c r="AA54" s="379" t="s">
        <v>618</v>
      </c>
      <c r="AB54" s="408" t="s">
        <v>189</v>
      </c>
      <c r="AC54" s="217"/>
      <c r="AD54" s="218"/>
      <c r="AE54" s="216"/>
      <c r="AF54" s="219"/>
    </row>
    <row r="55" spans="1:34" s="223" customFormat="1" ht="18" customHeight="1" x14ac:dyDescent="0.2">
      <c r="A55" s="444" t="s">
        <v>687</v>
      </c>
      <c r="B55" s="439" t="s">
        <v>635</v>
      </c>
      <c r="C55" s="250" t="s">
        <v>12</v>
      </c>
      <c r="D55" s="253" t="s">
        <v>6</v>
      </c>
      <c r="E55" s="3">
        <v>12</v>
      </c>
      <c r="F55" s="2">
        <v>0</v>
      </c>
      <c r="G55" s="40">
        <v>3</v>
      </c>
      <c r="H55" s="2"/>
      <c r="I55" s="2"/>
      <c r="J55" s="137"/>
      <c r="K55" s="3"/>
      <c r="L55" s="2"/>
      <c r="M55" s="40"/>
      <c r="N55" s="2"/>
      <c r="O55" s="2"/>
      <c r="P55" s="137"/>
      <c r="Q55" s="3"/>
      <c r="R55" s="2"/>
      <c r="S55" s="40"/>
      <c r="T55" s="2"/>
      <c r="U55" s="2"/>
      <c r="V55" s="137"/>
      <c r="W55" s="338"/>
      <c r="X55" s="339"/>
      <c r="Y55" s="370"/>
      <c r="Z55" s="96">
        <f>G55</f>
        <v>3</v>
      </c>
      <c r="AA55" s="215" t="s">
        <v>637</v>
      </c>
      <c r="AB55" s="186" t="s">
        <v>171</v>
      </c>
      <c r="AC55" s="222"/>
      <c r="AD55" s="220"/>
      <c r="AE55" s="1"/>
      <c r="AF55" s="221"/>
    </row>
    <row r="56" spans="1:34" s="204" customFormat="1" ht="17.25" customHeight="1" x14ac:dyDescent="0.2">
      <c r="A56" s="444" t="s">
        <v>688</v>
      </c>
      <c r="B56" s="439" t="s">
        <v>76</v>
      </c>
      <c r="C56" s="5" t="s">
        <v>12</v>
      </c>
      <c r="D56" s="349" t="s">
        <v>184</v>
      </c>
      <c r="E56" s="7"/>
      <c r="F56" s="6"/>
      <c r="G56" s="331"/>
      <c r="H56" s="6">
        <v>0</v>
      </c>
      <c r="I56" s="6">
        <v>12</v>
      </c>
      <c r="J56" s="350">
        <v>3</v>
      </c>
      <c r="K56" s="7"/>
      <c r="L56" s="6"/>
      <c r="M56" s="331"/>
      <c r="N56" s="6"/>
      <c r="O56" s="6"/>
      <c r="P56" s="350"/>
      <c r="Q56" s="7"/>
      <c r="R56" s="6"/>
      <c r="S56" s="331"/>
      <c r="T56" s="6"/>
      <c r="U56" s="6"/>
      <c r="V56" s="350"/>
      <c r="W56" s="266"/>
      <c r="X56" s="39"/>
      <c r="Y56" s="14"/>
      <c r="Z56" s="332">
        <f>J56</f>
        <v>3</v>
      </c>
      <c r="AA56" s="215" t="s">
        <v>621</v>
      </c>
      <c r="AB56" s="186" t="s">
        <v>169</v>
      </c>
      <c r="AC56" s="263"/>
      <c r="AD56" s="257"/>
      <c r="AE56" s="263"/>
      <c r="AF56" s="257"/>
      <c r="AH56" s="5" t="s">
        <v>12</v>
      </c>
    </row>
    <row r="57" spans="1:34" s="204" customFormat="1" ht="17.25" customHeight="1" x14ac:dyDescent="0.2">
      <c r="A57" s="444" t="s">
        <v>689</v>
      </c>
      <c r="B57" s="439" t="s">
        <v>633</v>
      </c>
      <c r="C57" s="5" t="s">
        <v>12</v>
      </c>
      <c r="D57" s="349" t="s">
        <v>6</v>
      </c>
      <c r="E57" s="7"/>
      <c r="F57" s="6"/>
      <c r="G57" s="418"/>
      <c r="H57" s="6">
        <v>12</v>
      </c>
      <c r="I57" s="6">
        <v>0</v>
      </c>
      <c r="J57" s="350">
        <v>3</v>
      </c>
      <c r="K57" s="7"/>
      <c r="L57" s="6"/>
      <c r="M57" s="331"/>
      <c r="N57" s="6"/>
      <c r="O57" s="6"/>
      <c r="P57" s="350"/>
      <c r="Q57" s="7"/>
      <c r="R57" s="6"/>
      <c r="S57" s="331"/>
      <c r="T57" s="6"/>
      <c r="U57" s="6"/>
      <c r="V57" s="350"/>
      <c r="W57" s="266"/>
      <c r="X57" s="39"/>
      <c r="Y57" s="14"/>
      <c r="Z57" s="332">
        <v>3</v>
      </c>
      <c r="AA57" s="215" t="s">
        <v>634</v>
      </c>
      <c r="AB57" s="210" t="s">
        <v>99</v>
      </c>
      <c r="AC57" s="263"/>
      <c r="AD57" s="288"/>
      <c r="AE57" s="263"/>
      <c r="AF57" s="257"/>
      <c r="AH57" s="340"/>
    </row>
    <row r="58" spans="1:34" s="204" customFormat="1" ht="17.25" customHeight="1" x14ac:dyDescent="0.2">
      <c r="A58" s="444" t="s">
        <v>690</v>
      </c>
      <c r="B58" s="448" t="s">
        <v>206</v>
      </c>
      <c r="C58" s="5" t="s">
        <v>12</v>
      </c>
      <c r="D58" s="349" t="s">
        <v>184</v>
      </c>
      <c r="E58" s="266"/>
      <c r="F58" s="39"/>
      <c r="G58" s="331"/>
      <c r="H58" s="458">
        <v>0</v>
      </c>
      <c r="I58" s="458">
        <v>12</v>
      </c>
      <c r="J58" s="350">
        <v>3</v>
      </c>
      <c r="K58" s="324"/>
      <c r="L58" s="325"/>
      <c r="M58" s="326"/>
      <c r="N58" s="325"/>
      <c r="O58" s="325"/>
      <c r="P58" s="351"/>
      <c r="Q58" s="324"/>
      <c r="R58" s="325"/>
      <c r="S58" s="326"/>
      <c r="T58" s="325"/>
      <c r="U58" s="325"/>
      <c r="V58" s="351"/>
      <c r="W58" s="324"/>
      <c r="X58" s="325"/>
      <c r="Y58" s="371"/>
      <c r="Z58" s="332">
        <f>J58</f>
        <v>3</v>
      </c>
      <c r="AA58" s="215" t="s">
        <v>594</v>
      </c>
      <c r="AB58" s="186" t="s">
        <v>207</v>
      </c>
      <c r="AC58" s="263"/>
      <c r="AD58" s="288"/>
      <c r="AE58" s="263"/>
      <c r="AF58" s="257"/>
      <c r="AH58" s="340"/>
    </row>
    <row r="59" spans="1:34" s="204" customFormat="1" ht="17.25" customHeight="1" x14ac:dyDescent="0.2">
      <c r="A59" s="444" t="s">
        <v>691</v>
      </c>
      <c r="B59" s="439" t="s">
        <v>128</v>
      </c>
      <c r="C59" s="250" t="s">
        <v>12</v>
      </c>
      <c r="D59" s="253" t="s">
        <v>6</v>
      </c>
      <c r="E59" s="7"/>
      <c r="F59" s="6"/>
      <c r="G59" s="331"/>
      <c r="H59" s="6"/>
      <c r="I59" s="6"/>
      <c r="J59" s="350"/>
      <c r="K59" s="7">
        <v>12</v>
      </c>
      <c r="L59" s="6">
        <v>0</v>
      </c>
      <c r="M59" s="331">
        <v>3</v>
      </c>
      <c r="N59" s="6"/>
      <c r="O59" s="6"/>
      <c r="P59" s="350"/>
      <c r="Q59" s="7"/>
      <c r="R59" s="6"/>
      <c r="S59" s="331"/>
      <c r="T59" s="6"/>
      <c r="U59" s="6"/>
      <c r="V59" s="350"/>
      <c r="W59" s="266"/>
      <c r="X59" s="39"/>
      <c r="Y59" s="14"/>
      <c r="Z59" s="332">
        <f>M59</f>
        <v>3</v>
      </c>
      <c r="AA59" s="215" t="s">
        <v>605</v>
      </c>
      <c r="AB59" s="186" t="s">
        <v>195</v>
      </c>
      <c r="AC59" s="263"/>
      <c r="AD59" s="288"/>
      <c r="AE59" s="263"/>
      <c r="AF59" s="257"/>
      <c r="AH59" s="340"/>
    </row>
    <row r="60" spans="1:34" s="204" customFormat="1" ht="33" customHeight="1" x14ac:dyDescent="0.2">
      <c r="A60" s="444" t="s">
        <v>692</v>
      </c>
      <c r="B60" s="439" t="s">
        <v>638</v>
      </c>
      <c r="C60" s="321" t="s">
        <v>12</v>
      </c>
      <c r="D60" s="253" t="s">
        <v>6</v>
      </c>
      <c r="E60" s="236"/>
      <c r="F60" s="6"/>
      <c r="G60" s="331"/>
      <c r="H60" s="6"/>
      <c r="I60" s="6"/>
      <c r="J60" s="413"/>
      <c r="K60" s="7">
        <v>12</v>
      </c>
      <c r="L60" s="6">
        <v>0</v>
      </c>
      <c r="M60" s="331">
        <v>3</v>
      </c>
      <c r="N60" s="6"/>
      <c r="O60" s="6"/>
      <c r="P60" s="350"/>
      <c r="Q60" s="236"/>
      <c r="R60" s="6"/>
      <c r="S60" s="331"/>
      <c r="T60" s="6"/>
      <c r="U60" s="6"/>
      <c r="V60" s="413"/>
      <c r="W60" s="266"/>
      <c r="X60" s="39"/>
      <c r="Y60" s="14"/>
      <c r="Z60" s="332">
        <v>3</v>
      </c>
      <c r="AA60" s="215" t="s">
        <v>639</v>
      </c>
      <c r="AB60" s="186" t="s">
        <v>640</v>
      </c>
      <c r="AC60" s="372"/>
      <c r="AD60" s="373"/>
      <c r="AE60" s="390"/>
      <c r="AF60" s="268"/>
      <c r="AH60" s="340"/>
    </row>
    <row r="61" spans="1:34" s="204" customFormat="1" ht="17.25" customHeight="1" x14ac:dyDescent="0.2">
      <c r="A61" s="444" t="s">
        <v>693</v>
      </c>
      <c r="B61" s="437" t="s">
        <v>197</v>
      </c>
      <c r="C61" s="391" t="s">
        <v>12</v>
      </c>
      <c r="D61" s="252" t="s">
        <v>184</v>
      </c>
      <c r="E61" s="225"/>
      <c r="F61" s="10"/>
      <c r="G61" s="411"/>
      <c r="H61" s="10"/>
      <c r="I61" s="10"/>
      <c r="J61" s="382"/>
      <c r="K61" s="7"/>
      <c r="L61" s="6"/>
      <c r="M61" s="423"/>
      <c r="N61" s="6">
        <v>0</v>
      </c>
      <c r="O61" s="6">
        <v>12</v>
      </c>
      <c r="P61" s="350">
        <v>3</v>
      </c>
      <c r="Q61" s="7"/>
      <c r="R61" s="6"/>
      <c r="S61" s="331"/>
      <c r="T61" s="389"/>
      <c r="U61" s="389"/>
      <c r="V61" s="426"/>
      <c r="W61" s="374"/>
      <c r="X61" s="36"/>
      <c r="Y61" s="13"/>
      <c r="Z61" s="427">
        <f>P61</f>
        <v>3</v>
      </c>
      <c r="AA61" s="392" t="s">
        <v>176</v>
      </c>
      <c r="AB61" s="210" t="s">
        <v>177</v>
      </c>
      <c r="AC61" s="372"/>
      <c r="AD61" s="373"/>
      <c r="AE61" s="390"/>
      <c r="AF61" s="268"/>
      <c r="AH61" s="340"/>
    </row>
    <row r="62" spans="1:34" s="204" customFormat="1" ht="27.75" customHeight="1" x14ac:dyDescent="0.2">
      <c r="A62" s="454" t="s">
        <v>661</v>
      </c>
      <c r="B62" s="449" t="s">
        <v>89</v>
      </c>
      <c r="C62" s="327" t="s">
        <v>12</v>
      </c>
      <c r="D62" s="393" t="s">
        <v>6</v>
      </c>
      <c r="E62" s="329"/>
      <c r="F62" s="290"/>
      <c r="G62" s="419"/>
      <c r="H62" s="290"/>
      <c r="I62" s="290"/>
      <c r="J62" s="421"/>
      <c r="K62" s="187"/>
      <c r="L62" s="188"/>
      <c r="M62" s="424"/>
      <c r="N62" s="188">
        <v>12</v>
      </c>
      <c r="O62" s="188">
        <v>0</v>
      </c>
      <c r="P62" s="425">
        <v>3</v>
      </c>
      <c r="Q62" s="187"/>
      <c r="R62" s="188"/>
      <c r="S62" s="424"/>
      <c r="T62" s="188"/>
      <c r="U62" s="188"/>
      <c r="V62" s="425"/>
      <c r="W62" s="396"/>
      <c r="X62" s="394"/>
      <c r="Y62" s="395"/>
      <c r="Z62" s="428">
        <f>P62</f>
        <v>3</v>
      </c>
      <c r="AA62" s="397" t="s">
        <v>612</v>
      </c>
      <c r="AB62" s="293" t="s">
        <v>100</v>
      </c>
      <c r="AC62" s="372"/>
      <c r="AD62" s="373"/>
      <c r="AE62" s="390"/>
      <c r="AF62" s="268"/>
      <c r="AH62" s="340"/>
    </row>
    <row r="63" spans="1:34" s="204" customFormat="1" ht="19.5" customHeight="1" thickBot="1" x14ac:dyDescent="0.25">
      <c r="A63" s="457"/>
      <c r="B63" s="456" t="s">
        <v>627</v>
      </c>
      <c r="C63" s="399" t="s">
        <v>6</v>
      </c>
      <c r="D63" s="259" t="s">
        <v>184</v>
      </c>
      <c r="E63" s="398"/>
      <c r="F63" s="400"/>
      <c r="G63" s="420"/>
      <c r="H63" s="400"/>
      <c r="I63" s="400"/>
      <c r="J63" s="422"/>
      <c r="K63" s="398"/>
      <c r="L63" s="400"/>
      <c r="M63" s="420"/>
      <c r="N63" s="400"/>
      <c r="O63" s="400"/>
      <c r="P63" s="422"/>
      <c r="Q63" s="398"/>
      <c r="R63" s="400"/>
      <c r="S63" s="420"/>
      <c r="T63" s="400"/>
      <c r="U63" s="400"/>
      <c r="V63" s="422"/>
      <c r="W63" s="398"/>
      <c r="X63" s="400"/>
      <c r="Y63" s="259"/>
      <c r="Z63" s="429">
        <v>2</v>
      </c>
      <c r="AA63" s="398" t="s">
        <v>628</v>
      </c>
      <c r="AB63" s="259"/>
      <c r="AC63" s="336"/>
      <c r="AD63" s="259"/>
      <c r="AE63" s="283"/>
      <c r="AF63" s="284"/>
      <c r="AH63" s="250" t="s">
        <v>5</v>
      </c>
    </row>
    <row r="64" spans="1:34" ht="24.75" customHeight="1" thickBot="1" x14ac:dyDescent="0.25">
      <c r="A64" s="111"/>
      <c r="B64" s="38"/>
      <c r="C64" s="110"/>
      <c r="D64" s="110"/>
      <c r="E64" s="138"/>
      <c r="F64" s="110"/>
      <c r="G64" s="110"/>
      <c r="H64" s="110"/>
      <c r="I64" s="110"/>
      <c r="J64" s="110"/>
      <c r="K64" s="138"/>
      <c r="L64" s="110"/>
      <c r="M64" s="110"/>
      <c r="N64" s="110"/>
      <c r="O64" s="110"/>
      <c r="P64" s="110"/>
      <c r="Q64" s="138"/>
      <c r="R64" s="110"/>
      <c r="S64" s="110"/>
      <c r="T64" s="110"/>
      <c r="U64" s="110"/>
      <c r="V64" s="139"/>
      <c r="W64" s="110"/>
      <c r="X64" s="110"/>
      <c r="Y64" s="110"/>
      <c r="Z64" s="110"/>
      <c r="AA64" s="38"/>
      <c r="AB64" s="213"/>
    </row>
    <row r="65" spans="1:28" ht="24" thickBot="1" x14ac:dyDescent="0.4">
      <c r="A65" s="463" t="s">
        <v>700</v>
      </c>
      <c r="B65" s="464"/>
      <c r="C65" s="170"/>
      <c r="D65" s="171"/>
      <c r="E65" s="172"/>
      <c r="F65" s="170"/>
      <c r="G65" s="170"/>
      <c r="H65" s="170"/>
      <c r="I65" s="170"/>
      <c r="J65" s="171"/>
      <c r="K65" s="172"/>
      <c r="L65" s="170"/>
      <c r="M65" s="170"/>
      <c r="N65" s="170"/>
      <c r="O65" s="170"/>
      <c r="P65" s="171"/>
      <c r="Q65" s="172"/>
      <c r="R65" s="170"/>
      <c r="S65" s="170"/>
      <c r="T65" s="170"/>
      <c r="U65" s="170"/>
      <c r="V65" s="171"/>
      <c r="W65" s="130"/>
      <c r="X65" s="98"/>
      <c r="Y65" s="134">
        <v>30</v>
      </c>
      <c r="Z65" s="375">
        <v>30</v>
      </c>
      <c r="AA65" s="97"/>
      <c r="AB65" s="211"/>
    </row>
    <row r="66" spans="1:28" ht="18.75" thickBot="1" x14ac:dyDescent="0.25">
      <c r="A66" s="465" t="s">
        <v>67</v>
      </c>
      <c r="B66" s="466"/>
      <c r="C66" s="167"/>
      <c r="D66" s="167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467"/>
      <c r="U66" s="468"/>
      <c r="V66" s="468"/>
      <c r="W66" s="469"/>
      <c r="X66" s="469"/>
      <c r="Y66" s="470"/>
      <c r="Z66" s="169">
        <f>Z6+Z53+Z65</f>
        <v>210</v>
      </c>
      <c r="AA66" s="168"/>
      <c r="AB66" s="214"/>
    </row>
    <row r="76" spans="1:28" x14ac:dyDescent="0.2">
      <c r="A76" s="312"/>
      <c r="B76" s="312"/>
      <c r="D76" s="199"/>
      <c r="AA76" s="199"/>
      <c r="AB76" s="199"/>
    </row>
  </sheetData>
  <mergeCells count="34">
    <mergeCell ref="AC1:AD3"/>
    <mergeCell ref="AE1:AF3"/>
    <mergeCell ref="K2:P2"/>
    <mergeCell ref="Q2:V2"/>
    <mergeCell ref="Z2:Z4"/>
    <mergeCell ref="AA2:AA4"/>
    <mergeCell ref="S3:S4"/>
    <mergeCell ref="W3:X3"/>
    <mergeCell ref="W2:Y2"/>
    <mergeCell ref="K3:L3"/>
    <mergeCell ref="A1:AB1"/>
    <mergeCell ref="A2:A4"/>
    <mergeCell ref="B2:B4"/>
    <mergeCell ref="D2:D4"/>
    <mergeCell ref="E2:J2"/>
    <mergeCell ref="J3:J4"/>
    <mergeCell ref="AB2:AB4"/>
    <mergeCell ref="V3:V4"/>
    <mergeCell ref="A5:B5"/>
    <mergeCell ref="A6:B6"/>
    <mergeCell ref="A52:AB52"/>
    <mergeCell ref="M3:M4"/>
    <mergeCell ref="N3:O3"/>
    <mergeCell ref="P3:P4"/>
    <mergeCell ref="Q3:R3"/>
    <mergeCell ref="T3:U3"/>
    <mergeCell ref="E3:F3"/>
    <mergeCell ref="G3:G4"/>
    <mergeCell ref="C2:C4"/>
    <mergeCell ref="A53:B53"/>
    <mergeCell ref="H3:I3"/>
    <mergeCell ref="A65:B65"/>
    <mergeCell ref="A66:B66"/>
    <mergeCell ref="T66:Y66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58" r:id="rId8"/>
    <hyperlink ref="B14" r:id="rId9" display="Matematikai alapok II.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59" r:id="rId18"/>
    <hyperlink ref="B23" r:id="rId19"/>
    <hyperlink ref="B24" r:id="rId20" display="Adózási ismeretek"/>
    <hyperlink ref="B32" r:id="rId21" display="Stratégiai és üzleti tervezés I."/>
    <hyperlink ref="B26" r:id="rId22"/>
    <hyperlink ref="B28" r:id="rId23"/>
    <hyperlink ref="B29" r:id="rId24"/>
    <hyperlink ref="B30" r:id="rId25"/>
    <hyperlink ref="B25" r:id="rId26"/>
    <hyperlink ref="B62" r:id="rId27"/>
    <hyperlink ref="B33" r:id="rId28"/>
    <hyperlink ref="B34" r:id="rId29"/>
    <hyperlink ref="B35" r:id="rId30"/>
    <hyperlink ref="B37" r:id="rId31" display="Kisvállalkozások finanszírozása és pénzügyei"/>
    <hyperlink ref="B38" r:id="rId32"/>
    <hyperlink ref="B39" r:id="rId33"/>
    <hyperlink ref="B40" r:id="rId34"/>
    <hyperlink ref="B61" r:id="rId35"/>
    <hyperlink ref="B41" r:id="rId36"/>
    <hyperlink ref="B42" r:id="rId37"/>
    <hyperlink ref="B44" r:id="rId38"/>
    <hyperlink ref="B45" r:id="rId39"/>
    <hyperlink ref="B47" r:id="rId40"/>
    <hyperlink ref="B48" r:id="rId41" display="Vállalatgazdaságtan esettanulmányok"/>
    <hyperlink ref="B49" r:id="rId42"/>
    <hyperlink ref="B50" r:id="rId43"/>
    <hyperlink ref="B54" r:id="rId44"/>
    <hyperlink ref="B27" r:id="rId45"/>
    <hyperlink ref="B36" r:id="rId46"/>
  </hyperlinks>
  <pageMargins left="0.19685039370078741" right="0.19685039370078741" top="0.19685039370078741" bottom="0.19685039370078741" header="0.19685039370078741" footer="0.19685039370078741"/>
  <pageSetup paperSize="9" scale="60" orientation="landscape" r:id="rId4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U8" sqref="U8"/>
    </sheetView>
  </sheetViews>
  <sheetFormatPr defaultRowHeight="12.75" x14ac:dyDescent="0.2"/>
  <sheetData>
    <row r="1" spans="1:1" x14ac:dyDescent="0.2">
      <c r="A1" s="430" t="s">
        <v>43</v>
      </c>
    </row>
    <row r="2" spans="1:1" x14ac:dyDescent="0.2">
      <c r="A2" s="430" t="s">
        <v>44</v>
      </c>
    </row>
    <row r="3" spans="1:1" x14ac:dyDescent="0.2">
      <c r="A3" s="431" t="s">
        <v>45</v>
      </c>
    </row>
    <row r="4" spans="1:1" x14ac:dyDescent="0.2">
      <c r="A4" s="432" t="s">
        <v>46</v>
      </c>
    </row>
    <row r="5" spans="1:1" x14ac:dyDescent="0.2">
      <c r="A5" s="432" t="s">
        <v>695</v>
      </c>
    </row>
    <row r="6" spans="1:1" ht="14.25" x14ac:dyDescent="0.2">
      <c r="A6" s="432" t="s">
        <v>696</v>
      </c>
    </row>
    <row r="7" spans="1:1" x14ac:dyDescent="0.2">
      <c r="A7" s="433"/>
    </row>
    <row r="8" spans="1:1" x14ac:dyDescent="0.2">
      <c r="A8" s="430" t="s">
        <v>54</v>
      </c>
    </row>
    <row r="9" spans="1:1" x14ac:dyDescent="0.2">
      <c r="A9" s="434" t="s">
        <v>61</v>
      </c>
    </row>
    <row r="10" spans="1:1" x14ac:dyDescent="0.2">
      <c r="A10" s="434" t="s">
        <v>697</v>
      </c>
    </row>
    <row r="11" spans="1:1" x14ac:dyDescent="0.2">
      <c r="A11" s="434" t="s">
        <v>698</v>
      </c>
    </row>
    <row r="12" spans="1:1" x14ac:dyDescent="0.2">
      <c r="A12" s="434" t="s">
        <v>699</v>
      </c>
    </row>
    <row r="13" spans="1:1" x14ac:dyDescent="0.2">
      <c r="A13" s="430" t="s">
        <v>57</v>
      </c>
    </row>
    <row r="14" spans="1:1" x14ac:dyDescent="0.2">
      <c r="A14" s="434" t="s">
        <v>58</v>
      </c>
    </row>
    <row r="15" spans="1:1" x14ac:dyDescent="0.2">
      <c r="A15" s="43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194" bestFit="1" customWidth="1"/>
    <col min="2" max="16384" width="9.140625" style="194"/>
  </cols>
  <sheetData>
    <row r="1" spans="1:1" s="195" customFormat="1" x14ac:dyDescent="0.2">
      <c r="A1" s="154" t="s">
        <v>43</v>
      </c>
    </row>
    <row r="2" spans="1:1" s="195" customFormat="1" x14ac:dyDescent="0.2">
      <c r="A2" s="154" t="s">
        <v>44</v>
      </c>
    </row>
    <row r="3" spans="1:1" s="159" customFormat="1" x14ac:dyDescent="0.2">
      <c r="A3" s="158" t="s">
        <v>45</v>
      </c>
    </row>
    <row r="4" spans="1:1" s="159" customFormat="1" x14ac:dyDescent="0.2">
      <c r="A4" s="157" t="s">
        <v>46</v>
      </c>
    </row>
    <row r="5" spans="1:1" s="159" customFormat="1" x14ac:dyDescent="0.2">
      <c r="A5" s="157" t="s">
        <v>47</v>
      </c>
    </row>
    <row r="6" spans="1:1" s="159" customFormat="1" ht="4.5" customHeight="1" x14ac:dyDescent="0.2">
      <c r="A6" s="157"/>
    </row>
    <row r="7" spans="1:1" s="159" customFormat="1" ht="12.75" customHeight="1" x14ac:dyDescent="0.2">
      <c r="A7" s="165" t="s">
        <v>65</v>
      </c>
    </row>
    <row r="8" spans="1:1" s="159" customFormat="1" x14ac:dyDescent="0.2">
      <c r="A8" s="153" t="s">
        <v>48</v>
      </c>
    </row>
    <row r="9" spans="1:1" s="159" customFormat="1" x14ac:dyDescent="0.2">
      <c r="A9" s="153" t="s">
        <v>49</v>
      </c>
    </row>
    <row r="10" spans="1:1" s="159" customFormat="1" x14ac:dyDescent="0.2">
      <c r="A10" s="153" t="s">
        <v>50</v>
      </c>
    </row>
    <row r="11" spans="1:1" s="159" customFormat="1" x14ac:dyDescent="0.2">
      <c r="A11" s="153" t="s">
        <v>71</v>
      </c>
    </row>
    <row r="12" spans="1:1" s="159" customFormat="1" x14ac:dyDescent="0.2">
      <c r="A12" s="153" t="s">
        <v>51</v>
      </c>
    </row>
    <row r="13" spans="1:1" s="159" customFormat="1" ht="4.5" customHeight="1" x14ac:dyDescent="0.2">
      <c r="A13" s="155"/>
    </row>
    <row r="14" spans="1:1" s="159" customFormat="1" ht="12.75" customHeight="1" x14ac:dyDescent="0.2">
      <c r="A14" s="165" t="s">
        <v>62</v>
      </c>
    </row>
    <row r="15" spans="1:1" s="159" customFormat="1" ht="12.75" customHeight="1" x14ac:dyDescent="0.2">
      <c r="A15" s="157"/>
    </row>
    <row r="16" spans="1:1" s="159" customFormat="1" ht="14.25" x14ac:dyDescent="0.2">
      <c r="A16" s="165" t="s">
        <v>64</v>
      </c>
    </row>
    <row r="17" spans="1:1" s="159" customFormat="1" ht="12.75" customHeight="1" x14ac:dyDescent="0.2">
      <c r="A17" s="157"/>
    </row>
    <row r="18" spans="1:1" s="159" customFormat="1" ht="12.75" customHeight="1" x14ac:dyDescent="0.2">
      <c r="A18" s="165" t="s">
        <v>63</v>
      </c>
    </row>
    <row r="19" spans="1:1" s="159" customFormat="1" ht="12.75" customHeight="1" x14ac:dyDescent="0.2">
      <c r="A19" s="157"/>
    </row>
    <row r="20" spans="1:1" s="159" customFormat="1" ht="12.75" customHeight="1" x14ac:dyDescent="0.2">
      <c r="A20" s="166" t="s">
        <v>72</v>
      </c>
    </row>
    <row r="21" spans="1:1" s="159" customFormat="1" ht="12.75" customHeight="1" x14ac:dyDescent="0.2">
      <c r="A21" s="184"/>
    </row>
    <row r="22" spans="1:1" s="159" customFormat="1" ht="12.75" customHeight="1" x14ac:dyDescent="0.2">
      <c r="A22" s="157" t="s">
        <v>52</v>
      </c>
    </row>
    <row r="23" spans="1:1" s="159" customFormat="1" x14ac:dyDescent="0.2">
      <c r="A23" s="153" t="s">
        <v>53</v>
      </c>
    </row>
    <row r="24" spans="1:1" s="159" customFormat="1" x14ac:dyDescent="0.2">
      <c r="A24" s="153"/>
    </row>
    <row r="25" spans="1:1" s="196" customFormat="1" ht="14.25" customHeight="1" x14ac:dyDescent="0.2">
      <c r="A25" s="154" t="s">
        <v>54</v>
      </c>
    </row>
    <row r="26" spans="1:1" s="159" customFormat="1" x14ac:dyDescent="0.2">
      <c r="A26" s="153" t="s">
        <v>61</v>
      </c>
    </row>
    <row r="27" spans="1:1" s="197" customFormat="1" ht="25.5" x14ac:dyDescent="0.2">
      <c r="A27" s="156" t="s">
        <v>66</v>
      </c>
    </row>
    <row r="28" spans="1:1" s="159" customFormat="1" x14ac:dyDescent="0.2">
      <c r="A28" s="153" t="s">
        <v>55</v>
      </c>
    </row>
    <row r="29" spans="1:1" s="159" customFormat="1" x14ac:dyDescent="0.2">
      <c r="A29" s="153" t="s">
        <v>56</v>
      </c>
    </row>
    <row r="30" spans="1:1" s="159" customFormat="1" x14ac:dyDescent="0.2">
      <c r="A30" s="153" t="s">
        <v>60</v>
      </c>
    </row>
    <row r="31" spans="1:1" s="196" customFormat="1" ht="14.25" customHeight="1" x14ac:dyDescent="0.2">
      <c r="A31" s="154" t="s">
        <v>57</v>
      </c>
    </row>
    <row r="32" spans="1:1" s="159" customFormat="1" x14ac:dyDescent="0.2">
      <c r="A32" s="153" t="s">
        <v>58</v>
      </c>
    </row>
    <row r="33" spans="1:1" s="196" customFormat="1" ht="14.25" customHeight="1" x14ac:dyDescent="0.2">
      <c r="A33" s="193" t="s">
        <v>59</v>
      </c>
    </row>
  </sheetData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0" customWidth="1"/>
    <col min="2" max="2" width="22.42578125" style="50" customWidth="1"/>
    <col min="3" max="3" width="9.85546875" style="51" bestFit="1" customWidth="1"/>
    <col min="4" max="4" width="13.7109375" style="50" customWidth="1"/>
    <col min="5" max="5" width="7.42578125" style="27" customWidth="1"/>
    <col min="6" max="6" width="47.28515625" style="21" customWidth="1"/>
    <col min="7" max="7" width="8.28515625" style="21" bestFit="1" customWidth="1"/>
    <col min="8" max="8" width="11.42578125" style="17" bestFit="1" customWidth="1"/>
    <col min="9" max="9" width="4.7109375" style="17" customWidth="1"/>
    <col min="10" max="11" width="3.140625" style="20" customWidth="1"/>
    <col min="12" max="12" width="7.42578125" style="22" customWidth="1"/>
    <col min="13" max="14" width="3.140625" style="20" customWidth="1"/>
    <col min="15" max="15" width="6.7109375" style="18" customWidth="1"/>
    <col min="16" max="16" width="2.85546875" style="17" bestFit="1" customWidth="1"/>
    <col min="17" max="17" width="3.140625" style="17" customWidth="1"/>
    <col min="18" max="18" width="7.42578125" style="18" customWidth="1"/>
    <col min="19" max="20" width="3.140625" style="17" customWidth="1"/>
    <col min="21" max="21" width="6.7109375" style="18" customWidth="1"/>
    <col min="22" max="23" width="3.42578125" style="17" customWidth="1"/>
    <col min="24" max="24" width="5.7109375" style="18" customWidth="1"/>
    <col min="25" max="26" width="3.42578125" style="17" customWidth="1"/>
    <col min="27" max="27" width="6.7109375" style="18" customWidth="1"/>
    <col min="28" max="28" width="4.85546875" style="18" customWidth="1"/>
    <col min="29" max="29" width="8.7109375" style="33" customWidth="1"/>
    <col min="30" max="30" width="10.7109375" style="17" hidden="1" customWidth="1"/>
    <col min="31" max="31" width="21.85546875" style="19" hidden="1" customWidth="1"/>
    <col min="32" max="32" width="39.7109375" style="21" hidden="1" customWidth="1"/>
    <col min="33" max="33" width="11.7109375" style="20" customWidth="1"/>
    <col min="34" max="34" width="34.85546875" style="21" customWidth="1"/>
    <col min="35" max="16384" width="9.140625" style="20"/>
  </cols>
  <sheetData>
    <row r="1" spans="1:34" ht="13.5" thickBot="1" x14ac:dyDescent="0.25">
      <c r="A1" s="65"/>
      <c r="B1" s="66"/>
      <c r="C1" s="67"/>
      <c r="D1" s="75"/>
      <c r="E1" s="76"/>
      <c r="F1" s="582" t="s">
        <v>17</v>
      </c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4"/>
      <c r="AD1" s="62"/>
      <c r="AE1" s="63"/>
      <c r="AF1" s="64"/>
    </row>
    <row r="2" spans="1:34" s="23" customFormat="1" ht="12.75" customHeight="1" thickBot="1" x14ac:dyDescent="0.25">
      <c r="A2" s="557" t="s">
        <v>24</v>
      </c>
      <c r="B2" s="490" t="s">
        <v>23</v>
      </c>
      <c r="C2" s="560"/>
      <c r="D2" s="491"/>
      <c r="E2" s="77"/>
      <c r="F2" s="563" t="s">
        <v>32</v>
      </c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5"/>
      <c r="AH2" s="24"/>
    </row>
    <row r="3" spans="1:34" s="23" customFormat="1" ht="11.25" customHeight="1" x14ac:dyDescent="0.2">
      <c r="A3" s="558"/>
      <c r="B3" s="492"/>
      <c r="C3" s="561"/>
      <c r="D3" s="493"/>
      <c r="E3" s="77"/>
      <c r="F3" s="566" t="s">
        <v>10</v>
      </c>
      <c r="G3" s="569" t="s">
        <v>0</v>
      </c>
      <c r="H3" s="553" t="s">
        <v>1</v>
      </c>
      <c r="I3" s="553" t="s">
        <v>7</v>
      </c>
      <c r="J3" s="552" t="s">
        <v>13</v>
      </c>
      <c r="K3" s="552"/>
      <c r="L3" s="552"/>
      <c r="M3" s="552"/>
      <c r="N3" s="552"/>
      <c r="O3" s="552"/>
      <c r="P3" s="552" t="s">
        <v>14</v>
      </c>
      <c r="Q3" s="552"/>
      <c r="R3" s="552"/>
      <c r="S3" s="552"/>
      <c r="T3" s="552"/>
      <c r="U3" s="552"/>
      <c r="V3" s="552" t="s">
        <v>15</v>
      </c>
      <c r="W3" s="552"/>
      <c r="X3" s="552"/>
      <c r="Y3" s="552"/>
      <c r="Z3" s="552"/>
      <c r="AA3" s="552"/>
      <c r="AB3" s="81" t="s">
        <v>28</v>
      </c>
      <c r="AC3" s="585" t="s">
        <v>16</v>
      </c>
      <c r="AD3" s="41"/>
      <c r="AE3" s="577" t="s">
        <v>3</v>
      </c>
      <c r="AF3" s="572" t="s">
        <v>11</v>
      </c>
      <c r="AH3" s="24"/>
    </row>
    <row r="4" spans="1:34" s="23" customFormat="1" ht="11.25" customHeight="1" x14ac:dyDescent="0.2">
      <c r="A4" s="558"/>
      <c r="B4" s="492"/>
      <c r="C4" s="561"/>
      <c r="D4" s="493"/>
      <c r="E4" s="77"/>
      <c r="F4" s="567"/>
      <c r="G4" s="570"/>
      <c r="H4" s="554"/>
      <c r="I4" s="554"/>
      <c r="J4" s="556">
        <v>1</v>
      </c>
      <c r="K4" s="556"/>
      <c r="L4" s="580" t="s">
        <v>2</v>
      </c>
      <c r="M4" s="556">
        <v>2</v>
      </c>
      <c r="N4" s="556"/>
      <c r="O4" s="580" t="s">
        <v>2</v>
      </c>
      <c r="P4" s="556">
        <v>3</v>
      </c>
      <c r="Q4" s="556"/>
      <c r="R4" s="580" t="s">
        <v>2</v>
      </c>
      <c r="S4" s="556">
        <v>4</v>
      </c>
      <c r="T4" s="556"/>
      <c r="U4" s="580" t="s">
        <v>2</v>
      </c>
      <c r="V4" s="556">
        <v>5</v>
      </c>
      <c r="W4" s="556"/>
      <c r="X4" s="580" t="s">
        <v>2</v>
      </c>
      <c r="Y4" s="556">
        <v>6</v>
      </c>
      <c r="Z4" s="556"/>
      <c r="AA4" s="580" t="s">
        <v>2</v>
      </c>
      <c r="AB4" s="101">
        <v>7</v>
      </c>
      <c r="AC4" s="586"/>
      <c r="AD4" s="60"/>
      <c r="AE4" s="578"/>
      <c r="AF4" s="573"/>
      <c r="AH4" s="24"/>
    </row>
    <row r="5" spans="1:34" s="23" customFormat="1" ht="27.75" customHeight="1" thickBot="1" x14ac:dyDescent="0.25">
      <c r="A5" s="559"/>
      <c r="B5" s="494"/>
      <c r="C5" s="562"/>
      <c r="D5" s="495"/>
      <c r="E5" s="77"/>
      <c r="F5" s="568"/>
      <c r="G5" s="571"/>
      <c r="H5" s="555"/>
      <c r="I5" s="555"/>
      <c r="J5" s="42" t="s">
        <v>4</v>
      </c>
      <c r="K5" s="42" t="s">
        <v>9</v>
      </c>
      <c r="L5" s="581"/>
      <c r="M5" s="42" t="s">
        <v>4</v>
      </c>
      <c r="N5" s="42" t="s">
        <v>9</v>
      </c>
      <c r="O5" s="581"/>
      <c r="P5" s="42" t="s">
        <v>4</v>
      </c>
      <c r="Q5" s="42" t="s">
        <v>9</v>
      </c>
      <c r="R5" s="581"/>
      <c r="S5" s="42" t="s">
        <v>4</v>
      </c>
      <c r="T5" s="42" t="s">
        <v>9</v>
      </c>
      <c r="U5" s="581"/>
      <c r="V5" s="42" t="s">
        <v>4</v>
      </c>
      <c r="W5" s="42" t="s">
        <v>9</v>
      </c>
      <c r="X5" s="581"/>
      <c r="Y5" s="42" t="s">
        <v>4</v>
      </c>
      <c r="Z5" s="42" t="s">
        <v>9</v>
      </c>
      <c r="AA5" s="581"/>
      <c r="AB5" s="124"/>
      <c r="AC5" s="587"/>
      <c r="AD5" s="61"/>
      <c r="AE5" s="579"/>
      <c r="AF5" s="574"/>
      <c r="AH5" s="24"/>
    </row>
    <row r="6" spans="1:34" s="25" customFormat="1" ht="69.75" customHeight="1" x14ac:dyDescent="0.2">
      <c r="A6" s="535" t="s">
        <v>30</v>
      </c>
      <c r="B6" s="539" t="s">
        <v>18</v>
      </c>
      <c r="C6" s="540">
        <v>67</v>
      </c>
      <c r="D6" s="532">
        <v>101</v>
      </c>
      <c r="E6" s="27"/>
      <c r="F6" s="88" t="s">
        <v>26</v>
      </c>
      <c r="G6" s="89"/>
      <c r="H6" s="82" t="s">
        <v>5</v>
      </c>
      <c r="I6" s="82"/>
      <c r="J6" s="82"/>
      <c r="K6" s="82"/>
      <c r="L6" s="82">
        <v>19</v>
      </c>
      <c r="M6" s="82"/>
      <c r="N6" s="82"/>
      <c r="O6" s="82">
        <f>SUM(O7,O8)</f>
        <v>25</v>
      </c>
      <c r="P6" s="82"/>
      <c r="Q6" s="82"/>
      <c r="R6" s="82">
        <f>SUM(R7,R8)</f>
        <v>24</v>
      </c>
      <c r="S6" s="82"/>
      <c r="T6" s="82"/>
      <c r="U6" s="82">
        <f>SUM(U7,U8)</f>
        <v>20</v>
      </c>
      <c r="V6" s="82"/>
      <c r="W6" s="82"/>
      <c r="X6" s="82">
        <f>SUM(X7,X8)</f>
        <v>16</v>
      </c>
      <c r="Y6" s="82"/>
      <c r="Z6" s="82"/>
      <c r="AA6" s="82">
        <f>SUM(AA7,AA8)</f>
        <v>21</v>
      </c>
      <c r="AB6" s="82"/>
      <c r="AC6" s="83">
        <f>SUM(L6:AB6)</f>
        <v>125</v>
      </c>
      <c r="AD6" s="43"/>
      <c r="AE6" s="44"/>
      <c r="AF6" s="9"/>
      <c r="AH6" s="26"/>
    </row>
    <row r="7" spans="1:34" s="25" customFormat="1" ht="19.5" customHeight="1" x14ac:dyDescent="0.2">
      <c r="A7" s="536"/>
      <c r="B7" s="538"/>
      <c r="C7" s="531"/>
      <c r="D7" s="533"/>
      <c r="E7" s="84"/>
      <c r="F7" s="588" t="s">
        <v>18</v>
      </c>
      <c r="G7" s="589"/>
      <c r="H7" s="58" t="s">
        <v>5</v>
      </c>
      <c r="I7" s="58"/>
      <c r="J7" s="57"/>
      <c r="K7" s="57"/>
      <c r="L7" s="57">
        <v>19</v>
      </c>
      <c r="M7" s="57"/>
      <c r="N7" s="57"/>
      <c r="O7" s="57">
        <v>25</v>
      </c>
      <c r="P7" s="57"/>
      <c r="Q7" s="57"/>
      <c r="R7" s="57">
        <v>14</v>
      </c>
      <c r="S7" s="57"/>
      <c r="T7" s="57"/>
      <c r="U7" s="57">
        <v>5</v>
      </c>
      <c r="V7" s="57"/>
      <c r="W7" s="57"/>
      <c r="X7" s="57">
        <v>4</v>
      </c>
      <c r="Y7" s="57"/>
      <c r="Z7" s="57"/>
      <c r="AA7" s="57">
        <v>0</v>
      </c>
      <c r="AB7" s="57"/>
      <c r="AC7" s="69">
        <f>SUM(L7:AB7)</f>
        <v>67</v>
      </c>
      <c r="AD7" s="73" t="e">
        <f>SUM(#REF!)</f>
        <v>#REF!</v>
      </c>
      <c r="AE7" s="45"/>
      <c r="AF7" s="46"/>
      <c r="AH7" s="26"/>
    </row>
    <row r="8" spans="1:34" s="25" customFormat="1" ht="19.5" customHeight="1" thickBot="1" x14ac:dyDescent="0.25">
      <c r="A8" s="536"/>
      <c r="B8" s="538"/>
      <c r="C8" s="531"/>
      <c r="D8" s="533"/>
      <c r="E8" s="84"/>
      <c r="F8" s="575" t="s">
        <v>19</v>
      </c>
      <c r="G8" s="576"/>
      <c r="H8" s="70" t="s">
        <v>5</v>
      </c>
      <c r="I8" s="70"/>
      <c r="J8" s="71"/>
      <c r="K8" s="71"/>
      <c r="L8" s="71"/>
      <c r="M8" s="71"/>
      <c r="N8" s="71"/>
      <c r="O8" s="71"/>
      <c r="P8" s="71"/>
      <c r="Q8" s="71"/>
      <c r="R8" s="71">
        <v>10</v>
      </c>
      <c r="S8" s="71"/>
      <c r="T8" s="71"/>
      <c r="U8" s="71">
        <v>15</v>
      </c>
      <c r="V8" s="71"/>
      <c r="W8" s="71"/>
      <c r="X8" s="71">
        <v>12</v>
      </c>
      <c r="Y8" s="71"/>
      <c r="Z8" s="71"/>
      <c r="AA8" s="71">
        <v>21</v>
      </c>
      <c r="AB8" s="71"/>
      <c r="AC8" s="72">
        <f>SUM(L8:AA8)</f>
        <v>58</v>
      </c>
      <c r="AD8" s="16" t="e">
        <f>SUM(#REF!)</f>
        <v>#REF!</v>
      </c>
      <c r="AE8" s="11"/>
      <c r="AF8" s="12"/>
      <c r="AH8" s="26"/>
    </row>
    <row r="9" spans="1:34" s="25" customFormat="1" ht="19.5" customHeight="1" x14ac:dyDescent="0.2">
      <c r="A9" s="536"/>
      <c r="B9" s="538"/>
      <c r="C9" s="531"/>
      <c r="D9" s="533"/>
      <c r="E9" s="84"/>
      <c r="F9" s="112" t="s">
        <v>22</v>
      </c>
      <c r="G9" s="113"/>
      <c r="H9" s="114" t="s">
        <v>12</v>
      </c>
      <c r="I9" s="114"/>
      <c r="J9" s="114"/>
      <c r="K9" s="114"/>
      <c r="L9" s="114">
        <f>SUM(L13,L12,L11)</f>
        <v>7</v>
      </c>
      <c r="M9" s="114"/>
      <c r="N9" s="114"/>
      <c r="O9" s="114">
        <f>SUM(O13,O12,O11)</f>
        <v>3</v>
      </c>
      <c r="P9" s="114"/>
      <c r="Q9" s="114"/>
      <c r="R9" s="114">
        <f>SUM(R13,R12,R11)</f>
        <v>3</v>
      </c>
      <c r="S9" s="114"/>
      <c r="T9" s="114"/>
      <c r="U9" s="114">
        <f>SUM(U13,U12,U11)</f>
        <v>10</v>
      </c>
      <c r="V9" s="114"/>
      <c r="W9" s="114"/>
      <c r="X9" s="114">
        <f>SUM(X13,X12,X11)</f>
        <v>11</v>
      </c>
      <c r="Y9" s="114"/>
      <c r="Z9" s="114"/>
      <c r="AA9" s="114">
        <f>SUM(AA13,AA12,AA11)</f>
        <v>8</v>
      </c>
      <c r="AB9" s="114"/>
      <c r="AC9" s="115">
        <f>SUM(AC13,AC12,AC11)</f>
        <v>42</v>
      </c>
      <c r="AD9" s="16" t="e">
        <f>SUM(#REF!)</f>
        <v>#REF!</v>
      </c>
      <c r="AE9" s="11"/>
      <c r="AF9" s="12"/>
      <c r="AH9" s="26"/>
    </row>
    <row r="10" spans="1:34" s="25" customFormat="1" ht="19.5" customHeight="1" x14ac:dyDescent="0.2">
      <c r="A10" s="536"/>
      <c r="B10" s="538"/>
      <c r="C10" s="531"/>
      <c r="D10" s="533"/>
      <c r="E10" s="84"/>
      <c r="F10" s="588" t="s">
        <v>37</v>
      </c>
      <c r="G10" s="589"/>
      <c r="H10" s="58" t="s">
        <v>12</v>
      </c>
      <c r="I10" s="58"/>
      <c r="J10" s="57"/>
      <c r="K10" s="57"/>
      <c r="L10" s="57">
        <v>3</v>
      </c>
      <c r="M10" s="57"/>
      <c r="N10" s="57"/>
      <c r="O10" s="57">
        <v>0</v>
      </c>
      <c r="P10" s="57"/>
      <c r="Q10" s="57"/>
      <c r="R10" s="57">
        <v>3</v>
      </c>
      <c r="S10" s="57"/>
      <c r="T10" s="57"/>
      <c r="U10" s="57">
        <v>4</v>
      </c>
      <c r="V10" s="57"/>
      <c r="W10" s="57"/>
      <c r="X10" s="57">
        <v>7</v>
      </c>
      <c r="Y10" s="57"/>
      <c r="Z10" s="57"/>
      <c r="AA10" s="57">
        <v>4</v>
      </c>
      <c r="AB10" s="57"/>
      <c r="AC10" s="69">
        <f>SUM(H10:AB10)</f>
        <v>21</v>
      </c>
      <c r="AD10" s="16" t="e">
        <f>SUM(#REF!)</f>
        <v>#REF!</v>
      </c>
      <c r="AE10" s="11"/>
      <c r="AF10" s="12"/>
      <c r="AH10" s="26"/>
    </row>
    <row r="11" spans="1:34" s="25" customFormat="1" ht="19.5" customHeight="1" x14ac:dyDescent="0.2">
      <c r="A11" s="536"/>
      <c r="B11" s="538"/>
      <c r="C11" s="531"/>
      <c r="D11" s="533"/>
      <c r="E11" s="84"/>
      <c r="F11" s="125" t="s">
        <v>38</v>
      </c>
      <c r="G11" s="116"/>
      <c r="H11" s="10" t="s">
        <v>12</v>
      </c>
      <c r="I11" s="1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4</v>
      </c>
      <c r="V11" s="36"/>
      <c r="W11" s="36"/>
      <c r="X11" s="36">
        <v>4</v>
      </c>
      <c r="Y11" s="36"/>
      <c r="Z11" s="36"/>
      <c r="AA11" s="36">
        <v>4</v>
      </c>
      <c r="AB11" s="36"/>
      <c r="AC11" s="13">
        <f>SUM(K11:AB11)</f>
        <v>12</v>
      </c>
      <c r="AD11" s="16" t="e">
        <f>SUM(#REF!)</f>
        <v>#REF!</v>
      </c>
      <c r="AE11" s="11"/>
      <c r="AF11" s="12"/>
      <c r="AH11" s="26"/>
    </row>
    <row r="12" spans="1:34" s="25" customFormat="1" ht="19.5" customHeight="1" x14ac:dyDescent="0.2">
      <c r="A12" s="536"/>
      <c r="B12" s="538"/>
      <c r="C12" s="531"/>
      <c r="D12" s="533"/>
      <c r="E12" s="84"/>
      <c r="F12" s="126" t="s">
        <v>39</v>
      </c>
      <c r="G12" s="117"/>
      <c r="H12" s="6" t="s">
        <v>12</v>
      </c>
      <c r="I12" s="6"/>
      <c r="J12" s="39"/>
      <c r="K12" s="39"/>
      <c r="L12" s="39">
        <v>3</v>
      </c>
      <c r="M12" s="39"/>
      <c r="N12" s="39"/>
      <c r="O12" s="39"/>
      <c r="P12" s="39"/>
      <c r="Q12" s="39"/>
      <c r="R12" s="39">
        <v>3</v>
      </c>
      <c r="S12" s="39"/>
      <c r="T12" s="39"/>
      <c r="U12" s="39"/>
      <c r="V12" s="39"/>
      <c r="W12" s="39"/>
      <c r="X12" s="39">
        <v>3</v>
      </c>
      <c r="Y12" s="39"/>
      <c r="Z12" s="39"/>
      <c r="AA12" s="39"/>
      <c r="AB12" s="39"/>
      <c r="AC12" s="14">
        <f>SUM(I12:AA12)</f>
        <v>9</v>
      </c>
      <c r="AD12" s="16" t="e">
        <f>SUM(#REF!)</f>
        <v>#REF!</v>
      </c>
      <c r="AE12" s="11"/>
      <c r="AF12" s="12"/>
      <c r="AH12" s="26"/>
    </row>
    <row r="13" spans="1:34" s="25" customFormat="1" ht="19.5" customHeight="1" thickBot="1" x14ac:dyDescent="0.25">
      <c r="A13" s="536"/>
      <c r="B13" s="538"/>
      <c r="C13" s="531"/>
      <c r="D13" s="533"/>
      <c r="E13" s="84"/>
      <c r="F13" s="575" t="s">
        <v>36</v>
      </c>
      <c r="G13" s="576"/>
      <c r="H13" s="70" t="s">
        <v>12</v>
      </c>
      <c r="I13" s="70"/>
      <c r="J13" s="71"/>
      <c r="K13" s="71"/>
      <c r="L13" s="71">
        <v>4</v>
      </c>
      <c r="M13" s="71"/>
      <c r="N13" s="71"/>
      <c r="O13" s="71">
        <v>3</v>
      </c>
      <c r="P13" s="71"/>
      <c r="Q13" s="71"/>
      <c r="R13" s="71">
        <v>0</v>
      </c>
      <c r="S13" s="71"/>
      <c r="T13" s="71"/>
      <c r="U13" s="71">
        <v>6</v>
      </c>
      <c r="V13" s="71"/>
      <c r="W13" s="71"/>
      <c r="X13" s="71">
        <v>4</v>
      </c>
      <c r="Y13" s="71"/>
      <c r="Z13" s="71"/>
      <c r="AA13" s="71">
        <v>4</v>
      </c>
      <c r="AB13" s="71"/>
      <c r="AC13" s="72">
        <v>21</v>
      </c>
      <c r="AD13" s="16" t="e">
        <f>SUM(#REF!)</f>
        <v>#REF!</v>
      </c>
      <c r="AE13" s="11"/>
      <c r="AF13" s="12"/>
      <c r="AH13" s="26"/>
    </row>
    <row r="14" spans="1:34" s="25" customFormat="1" ht="19.5" customHeight="1" thickBot="1" x14ac:dyDescent="0.25">
      <c r="A14" s="536"/>
      <c r="B14" s="538" t="s">
        <v>42</v>
      </c>
      <c r="C14" s="531" t="s">
        <v>27</v>
      </c>
      <c r="D14" s="533"/>
      <c r="E14" s="84"/>
      <c r="F14" s="91" t="s">
        <v>20</v>
      </c>
      <c r="G14" s="92"/>
      <c r="H14" s="74" t="s">
        <v>6</v>
      </c>
      <c r="I14" s="74"/>
      <c r="J14" s="74"/>
      <c r="K14" s="74"/>
      <c r="L14" s="74">
        <v>5</v>
      </c>
      <c r="M14" s="74"/>
      <c r="N14" s="74"/>
      <c r="O14" s="74">
        <v>2</v>
      </c>
      <c r="P14" s="74"/>
      <c r="Q14" s="74"/>
      <c r="R14" s="74">
        <v>3</v>
      </c>
      <c r="S14" s="74"/>
      <c r="T14" s="74"/>
      <c r="U14" s="74">
        <v>0</v>
      </c>
      <c r="V14" s="74"/>
      <c r="W14" s="74"/>
      <c r="X14" s="74">
        <v>3</v>
      </c>
      <c r="Y14" s="74"/>
      <c r="Z14" s="74"/>
      <c r="AA14" s="74">
        <v>0</v>
      </c>
      <c r="AB14" s="74"/>
      <c r="AC14" s="90">
        <f>SUM(J14:AB14)</f>
        <v>13</v>
      </c>
      <c r="AD14" s="15"/>
      <c r="AE14" s="11"/>
      <c r="AF14" s="12"/>
      <c r="AH14" s="26"/>
    </row>
    <row r="15" spans="1:34" s="25" customFormat="1" ht="19.5" customHeight="1" x14ac:dyDescent="0.2">
      <c r="A15" s="536"/>
      <c r="B15" s="538"/>
      <c r="C15" s="531"/>
      <c r="D15" s="533"/>
      <c r="E15" s="84"/>
      <c r="F15" s="118" t="s">
        <v>40</v>
      </c>
      <c r="G15" s="119"/>
      <c r="H15" s="10" t="s">
        <v>6</v>
      </c>
      <c r="I15" s="10"/>
      <c r="J15" s="36"/>
      <c r="K15" s="36"/>
      <c r="L15" s="36">
        <v>2</v>
      </c>
      <c r="M15" s="36"/>
      <c r="N15" s="36"/>
      <c r="O15" s="36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3">
        <v>4</v>
      </c>
      <c r="AD15" s="15"/>
      <c r="AE15" s="11"/>
      <c r="AF15" s="12"/>
      <c r="AH15" s="26"/>
    </row>
    <row r="16" spans="1:34" s="25" customFormat="1" ht="31.5" customHeight="1" thickBot="1" x14ac:dyDescent="0.25">
      <c r="A16" s="536"/>
      <c r="B16" s="538"/>
      <c r="C16" s="531"/>
      <c r="D16" s="533"/>
      <c r="E16" s="84"/>
      <c r="F16" s="120" t="s">
        <v>34</v>
      </c>
      <c r="G16" s="87"/>
      <c r="H16" s="4" t="s">
        <v>6</v>
      </c>
      <c r="I16" s="85"/>
      <c r="J16" s="86"/>
      <c r="K16" s="86"/>
      <c r="L16" s="86">
        <v>3</v>
      </c>
      <c r="M16" s="86"/>
      <c r="N16" s="86"/>
      <c r="O16" s="86"/>
      <c r="P16" s="86"/>
      <c r="Q16" s="86"/>
      <c r="R16" s="86">
        <v>3</v>
      </c>
      <c r="S16" s="86"/>
      <c r="T16" s="86"/>
      <c r="U16" s="86"/>
      <c r="V16" s="86"/>
      <c r="W16" s="86"/>
      <c r="X16" s="86">
        <v>3</v>
      </c>
      <c r="Y16" s="86"/>
      <c r="Z16" s="86"/>
      <c r="AA16" s="86"/>
      <c r="AB16" s="86"/>
      <c r="AC16" s="14">
        <v>9</v>
      </c>
      <c r="AD16" s="15"/>
      <c r="AE16" s="11"/>
      <c r="AF16" s="12"/>
      <c r="AH16" s="26"/>
    </row>
    <row r="17" spans="1:34" s="25" customFormat="1" ht="27.75" customHeight="1" thickBot="1" x14ac:dyDescent="0.25">
      <c r="A17" s="536"/>
      <c r="B17" s="538"/>
      <c r="C17" s="531"/>
      <c r="D17" s="533"/>
      <c r="E17" s="84"/>
      <c r="F17" s="127" t="s">
        <v>16</v>
      </c>
      <c r="G17" s="80"/>
      <c r="H17" s="80"/>
      <c r="I17" s="80"/>
      <c r="J17" s="80"/>
      <c r="K17" s="80"/>
      <c r="L17" s="80">
        <f>SUM(L14,L9,L6)</f>
        <v>31</v>
      </c>
      <c r="M17" s="80"/>
      <c r="N17" s="80"/>
      <c r="O17" s="80">
        <f>SUM(O14,O9,O6)</f>
        <v>30</v>
      </c>
      <c r="P17" s="80"/>
      <c r="Q17" s="80"/>
      <c r="R17" s="80">
        <f>SUM(R14,R9,R6)</f>
        <v>30</v>
      </c>
      <c r="S17" s="80"/>
      <c r="T17" s="80"/>
      <c r="U17" s="80">
        <f>SUM(U14,U9,U6)</f>
        <v>30</v>
      </c>
      <c r="V17" s="80"/>
      <c r="W17" s="80"/>
      <c r="X17" s="80">
        <f>SUM(X14,X9,X6)</f>
        <v>30</v>
      </c>
      <c r="Y17" s="80"/>
      <c r="Z17" s="80"/>
      <c r="AA17" s="80">
        <f>SUM(AA14,AA9,AA6)</f>
        <v>29</v>
      </c>
      <c r="AB17" s="80"/>
      <c r="AC17" s="80">
        <f>SUM(AC14,AC9,AC6)</f>
        <v>180</v>
      </c>
      <c r="AD17" s="15"/>
      <c r="AE17" s="11"/>
      <c r="AF17" s="12"/>
      <c r="AH17" s="26"/>
    </row>
    <row r="18" spans="1:34" s="25" customFormat="1" ht="22.5" customHeight="1" x14ac:dyDescent="0.2">
      <c r="A18" s="536"/>
      <c r="B18" s="538"/>
      <c r="C18" s="531"/>
      <c r="D18" s="533"/>
      <c r="E18" s="32"/>
      <c r="F18" s="129" t="s">
        <v>41</v>
      </c>
      <c r="G18" s="52"/>
      <c r="H18" s="30"/>
      <c r="I18" s="30"/>
      <c r="J18" s="30"/>
      <c r="K18" s="30"/>
      <c r="L18" s="53"/>
      <c r="M18" s="54"/>
      <c r="N18" s="54"/>
      <c r="O18" s="53"/>
      <c r="P18" s="30"/>
      <c r="Q18" s="30"/>
      <c r="R18" s="53"/>
      <c r="S18" s="30"/>
      <c r="T18" s="30"/>
      <c r="U18" s="53"/>
      <c r="V18" s="30"/>
      <c r="W18" s="30"/>
      <c r="X18" s="53"/>
      <c r="Y18" s="30"/>
      <c r="Z18" s="30"/>
      <c r="AA18" s="53"/>
      <c r="AB18" s="53"/>
      <c r="AC18" s="17"/>
      <c r="AD18" s="15"/>
      <c r="AE18" s="11"/>
      <c r="AF18" s="12"/>
      <c r="AH18" s="26"/>
    </row>
    <row r="19" spans="1:34" s="25" customFormat="1" ht="12.75" customHeight="1" x14ac:dyDescent="0.2">
      <c r="A19" s="536"/>
      <c r="B19" s="538"/>
      <c r="C19" s="531"/>
      <c r="D19" s="533"/>
      <c r="E19" s="128"/>
      <c r="F19" s="128"/>
      <c r="G19" s="52"/>
      <c r="H19" s="30"/>
      <c r="I19" s="30"/>
      <c r="J19" s="30"/>
      <c r="K19" s="30"/>
      <c r="L19" s="53"/>
      <c r="M19" s="54"/>
      <c r="N19" s="54"/>
      <c r="O19" s="53"/>
      <c r="P19" s="30"/>
      <c r="Q19" s="30"/>
      <c r="R19" s="53"/>
      <c r="S19" s="30"/>
      <c r="T19" s="30"/>
      <c r="U19" s="53"/>
      <c r="V19" s="30"/>
      <c r="W19" s="30"/>
      <c r="X19" s="53"/>
      <c r="Y19" s="30"/>
      <c r="Z19" s="30"/>
      <c r="AA19" s="53"/>
      <c r="AB19" s="53"/>
      <c r="AC19" s="17"/>
      <c r="AD19" s="15"/>
      <c r="AE19" s="11"/>
      <c r="AF19" s="12"/>
      <c r="AH19" s="26"/>
    </row>
    <row r="20" spans="1:34" s="25" customFormat="1" ht="13.5" customHeight="1" x14ac:dyDescent="0.2">
      <c r="A20" s="536"/>
      <c r="B20" s="538"/>
      <c r="C20" s="531"/>
      <c r="D20" s="533"/>
      <c r="E20" s="32"/>
      <c r="F20" s="128"/>
      <c r="G20" s="29"/>
      <c r="H20" s="31"/>
      <c r="I20" s="31"/>
      <c r="J20" s="31"/>
      <c r="K20" s="31"/>
      <c r="L20" s="33"/>
      <c r="M20" s="31"/>
      <c r="N20" s="31"/>
      <c r="O20" s="33"/>
      <c r="P20" s="31"/>
      <c r="Q20" s="31"/>
      <c r="R20" s="33"/>
      <c r="S20" s="55"/>
      <c r="T20" s="55"/>
      <c r="U20" s="56"/>
      <c r="V20" s="55"/>
      <c r="W20" s="55"/>
      <c r="X20" s="56"/>
      <c r="Y20" s="55"/>
      <c r="Z20" s="55"/>
      <c r="AA20" s="56"/>
      <c r="AB20" s="56"/>
      <c r="AC20" s="17"/>
      <c r="AD20" s="15"/>
      <c r="AE20" s="11"/>
      <c r="AF20" s="12"/>
      <c r="AH20" s="26"/>
    </row>
    <row r="21" spans="1:34" s="25" customFormat="1" ht="22.5" customHeight="1" x14ac:dyDescent="0.2">
      <c r="A21" s="536"/>
      <c r="B21" s="538"/>
      <c r="C21" s="531"/>
      <c r="D21" s="533"/>
      <c r="E21" s="32"/>
      <c r="F21" s="128"/>
      <c r="G21" s="29"/>
      <c r="H21" s="31"/>
      <c r="I21" s="31"/>
      <c r="J21" s="31"/>
      <c r="K21" s="31"/>
      <c r="L21" s="33"/>
      <c r="M21" s="31"/>
      <c r="N21" s="31"/>
      <c r="O21" s="33"/>
      <c r="P21" s="31"/>
      <c r="Q21" s="31"/>
      <c r="R21" s="33"/>
      <c r="S21" s="31"/>
      <c r="T21" s="31"/>
      <c r="U21" s="33"/>
      <c r="V21" s="31"/>
      <c r="W21" s="31"/>
      <c r="X21" s="33"/>
      <c r="Y21" s="31"/>
      <c r="Z21" s="31"/>
      <c r="AA21" s="33"/>
      <c r="AB21" s="33"/>
      <c r="AC21" s="17"/>
      <c r="AD21" s="15"/>
      <c r="AE21" s="11"/>
      <c r="AF21" s="12"/>
      <c r="AH21" s="26"/>
    </row>
    <row r="22" spans="1:34" s="25" customFormat="1" ht="87" customHeight="1" thickBot="1" x14ac:dyDescent="0.25">
      <c r="A22" s="537"/>
      <c r="B22" s="68" t="s">
        <v>29</v>
      </c>
      <c r="C22" s="59" t="s">
        <v>25</v>
      </c>
      <c r="D22" s="534"/>
      <c r="E22" s="32"/>
      <c r="F22" s="128"/>
      <c r="G22" s="21"/>
      <c r="H22" s="17"/>
      <c r="I22" s="17"/>
      <c r="J22" s="20"/>
      <c r="K22" s="20"/>
      <c r="L22" s="22"/>
      <c r="M22" s="20"/>
      <c r="N22" s="20"/>
      <c r="O22" s="18"/>
      <c r="P22" s="17"/>
      <c r="Q22" s="17"/>
      <c r="R22" s="18"/>
      <c r="S22" s="17"/>
      <c r="T22" s="17"/>
      <c r="U22" s="18"/>
      <c r="V22" s="17"/>
      <c r="W22" s="17"/>
      <c r="X22" s="18"/>
      <c r="Y22" s="17"/>
      <c r="Z22" s="17"/>
      <c r="AA22" s="18"/>
      <c r="AB22" s="18"/>
      <c r="AC22" s="17"/>
      <c r="AD22" s="15"/>
      <c r="AE22" s="11"/>
      <c r="AF22" s="12"/>
      <c r="AH22" s="26"/>
    </row>
    <row r="23" spans="1:34" s="25" customFormat="1" ht="19.5" customHeight="1" x14ac:dyDescent="0.2">
      <c r="A23" s="541" t="s">
        <v>31</v>
      </c>
      <c r="B23" s="547" t="s">
        <v>35</v>
      </c>
      <c r="C23" s="547">
        <v>58</v>
      </c>
      <c r="D23" s="544">
        <v>79</v>
      </c>
      <c r="E23" s="32"/>
      <c r="F23" s="128"/>
      <c r="G23" s="21"/>
      <c r="H23" s="17"/>
      <c r="I23" s="17"/>
      <c r="J23" s="20"/>
      <c r="K23" s="20"/>
      <c r="L23" s="22"/>
      <c r="M23" s="20"/>
      <c r="N23" s="20"/>
      <c r="O23" s="18"/>
      <c r="P23" s="17"/>
      <c r="Q23" s="17"/>
      <c r="R23" s="18"/>
      <c r="S23" s="17"/>
      <c r="T23" s="17"/>
      <c r="U23" s="18"/>
      <c r="V23" s="17"/>
      <c r="W23" s="17"/>
      <c r="X23" s="18"/>
      <c r="Y23" s="17"/>
      <c r="Z23" s="17"/>
      <c r="AA23" s="18"/>
      <c r="AB23" s="18"/>
      <c r="AC23" s="33"/>
      <c r="AD23" s="34"/>
      <c r="AE23" s="45"/>
      <c r="AF23" s="46"/>
      <c r="AH23" s="26"/>
    </row>
    <row r="24" spans="1:34" s="28" customFormat="1" ht="12.75" customHeight="1" x14ac:dyDescent="0.2">
      <c r="A24" s="542"/>
      <c r="B24" s="548"/>
      <c r="C24" s="548"/>
      <c r="D24" s="545"/>
      <c r="E24" s="32"/>
      <c r="F24" s="128"/>
      <c r="G24" s="21"/>
      <c r="H24" s="17"/>
      <c r="I24" s="17"/>
      <c r="J24" s="20"/>
      <c r="K24" s="20"/>
      <c r="L24" s="22"/>
      <c r="M24" s="20"/>
      <c r="N24" s="20"/>
      <c r="O24" s="18"/>
      <c r="P24" s="17"/>
      <c r="Q24" s="17"/>
      <c r="R24" s="18"/>
      <c r="S24" s="17"/>
      <c r="T24" s="17"/>
      <c r="U24" s="18"/>
      <c r="V24" s="17"/>
      <c r="W24" s="17"/>
      <c r="X24" s="18"/>
      <c r="Y24" s="17"/>
      <c r="Z24" s="17"/>
      <c r="AA24" s="18"/>
      <c r="AB24" s="18"/>
      <c r="AC24" s="33"/>
      <c r="AD24" s="35"/>
      <c r="AE24" s="47"/>
      <c r="AF24" s="8"/>
      <c r="AH24" s="29"/>
    </row>
    <row r="25" spans="1:34" s="28" customFormat="1" ht="12.75" customHeight="1" x14ac:dyDescent="0.2">
      <c r="A25" s="542"/>
      <c r="B25" s="548"/>
      <c r="C25" s="548"/>
      <c r="D25" s="545"/>
      <c r="E25" s="32"/>
      <c r="F25" s="128"/>
      <c r="G25" s="21"/>
      <c r="H25" s="17"/>
      <c r="I25" s="17"/>
      <c r="J25" s="20"/>
      <c r="K25" s="20"/>
      <c r="L25" s="22"/>
      <c r="M25" s="20"/>
      <c r="N25" s="20"/>
      <c r="O25" s="18"/>
      <c r="P25" s="17"/>
      <c r="Q25" s="17"/>
      <c r="R25" s="18"/>
      <c r="S25" s="17"/>
      <c r="T25" s="17"/>
      <c r="U25" s="18"/>
      <c r="V25" s="17"/>
      <c r="W25" s="17"/>
      <c r="X25" s="18"/>
      <c r="Y25" s="17"/>
      <c r="Z25" s="17"/>
      <c r="AA25" s="18"/>
      <c r="AB25" s="18"/>
      <c r="AC25" s="33"/>
      <c r="AD25" s="35"/>
      <c r="AE25" s="47"/>
      <c r="AF25" s="8"/>
      <c r="AH25" s="29"/>
    </row>
    <row r="26" spans="1:34" s="28" customFormat="1" ht="12.75" customHeight="1" x14ac:dyDescent="0.2">
      <c r="A26" s="542"/>
      <c r="B26" s="548"/>
      <c r="C26" s="548"/>
      <c r="D26" s="545"/>
      <c r="E26" s="32"/>
      <c r="F26" s="128"/>
      <c r="G26" s="104"/>
      <c r="H26" s="105"/>
      <c r="I26" s="105"/>
      <c r="J26" s="103"/>
      <c r="K26" s="103"/>
      <c r="L26" s="106"/>
      <c r="M26" s="103"/>
      <c r="N26" s="103"/>
      <c r="O26" s="107"/>
      <c r="P26" s="105"/>
      <c r="Q26" s="105"/>
      <c r="R26" s="107"/>
      <c r="S26" s="105"/>
      <c r="T26" s="105"/>
      <c r="U26" s="107"/>
      <c r="V26" s="105"/>
      <c r="W26" s="105"/>
      <c r="X26" s="107"/>
      <c r="Y26" s="105"/>
      <c r="Z26" s="105"/>
      <c r="AA26" s="107"/>
      <c r="AB26" s="107"/>
      <c r="AC26" s="108"/>
      <c r="AD26" s="35"/>
      <c r="AE26" s="47"/>
      <c r="AF26" s="8"/>
      <c r="AH26" s="29"/>
    </row>
    <row r="27" spans="1:34" s="28" customFormat="1" ht="12.75" customHeight="1" x14ac:dyDescent="0.2">
      <c r="A27" s="542"/>
      <c r="B27" s="548"/>
      <c r="C27" s="548"/>
      <c r="D27" s="545"/>
      <c r="E27" s="32"/>
      <c r="F27" s="128"/>
      <c r="G27" s="21"/>
      <c r="H27" s="17"/>
      <c r="I27" s="17"/>
      <c r="J27" s="20"/>
      <c r="K27" s="20"/>
      <c r="L27" s="22"/>
      <c r="M27" s="20"/>
      <c r="N27" s="20"/>
      <c r="O27" s="18"/>
      <c r="P27" s="17"/>
      <c r="Q27" s="17"/>
      <c r="R27" s="18"/>
      <c r="S27" s="17"/>
      <c r="T27" s="17"/>
      <c r="U27" s="18"/>
      <c r="V27" s="17"/>
      <c r="W27" s="17"/>
      <c r="X27" s="18"/>
      <c r="Y27" s="17"/>
      <c r="Z27" s="17"/>
      <c r="AA27" s="18"/>
      <c r="AB27" s="18"/>
      <c r="AC27" s="33"/>
      <c r="AD27" s="35"/>
      <c r="AE27" s="47"/>
      <c r="AF27" s="8"/>
      <c r="AH27" s="29"/>
    </row>
    <row r="28" spans="1:34" s="28" customFormat="1" ht="12.75" customHeight="1" x14ac:dyDescent="0.2">
      <c r="A28" s="542"/>
      <c r="B28" s="548"/>
      <c r="C28" s="548"/>
      <c r="D28" s="545"/>
      <c r="E28" s="32"/>
      <c r="F28" s="128"/>
      <c r="G28" s="21"/>
      <c r="H28" s="17"/>
      <c r="I28" s="17"/>
      <c r="J28" s="20"/>
      <c r="K28" s="20"/>
      <c r="L28" s="22"/>
      <c r="M28" s="20"/>
      <c r="N28" s="20"/>
      <c r="O28" s="18"/>
      <c r="P28" s="17"/>
      <c r="Q28" s="17"/>
      <c r="R28" s="18"/>
      <c r="S28" s="17"/>
      <c r="T28" s="17"/>
      <c r="U28" s="18"/>
      <c r="V28" s="17"/>
      <c r="W28" s="17"/>
      <c r="X28" s="18"/>
      <c r="Y28" s="17"/>
      <c r="Z28" s="17"/>
      <c r="AA28" s="18"/>
      <c r="AB28" s="18"/>
      <c r="AC28" s="33"/>
      <c r="AD28" s="35"/>
      <c r="AE28" s="47"/>
      <c r="AF28" s="8"/>
      <c r="AH28" s="29"/>
    </row>
    <row r="29" spans="1:34" s="28" customFormat="1" ht="34.5" customHeight="1" x14ac:dyDescent="0.2">
      <c r="A29" s="542"/>
      <c r="B29" s="548"/>
      <c r="C29" s="551"/>
      <c r="D29" s="545"/>
      <c r="E29" s="32"/>
      <c r="F29" s="128"/>
      <c r="G29" s="21"/>
      <c r="H29" s="17"/>
      <c r="I29" s="17"/>
      <c r="J29" s="20"/>
      <c r="K29" s="20"/>
      <c r="L29" s="22"/>
      <c r="M29" s="20"/>
      <c r="N29" s="20"/>
      <c r="O29" s="18"/>
      <c r="P29" s="17"/>
      <c r="Q29" s="17"/>
      <c r="R29" s="18"/>
      <c r="S29" s="17"/>
      <c r="T29" s="17"/>
      <c r="U29" s="18"/>
      <c r="V29" s="17"/>
      <c r="W29" s="17"/>
      <c r="X29" s="18"/>
      <c r="Y29" s="17"/>
      <c r="Z29" s="17"/>
      <c r="AA29" s="18"/>
      <c r="AB29" s="18"/>
      <c r="AC29" s="33"/>
      <c r="AD29" s="35"/>
      <c r="AE29" s="47"/>
      <c r="AF29" s="8"/>
      <c r="AH29" s="29"/>
    </row>
    <row r="30" spans="1:34" s="28" customFormat="1" ht="12.75" customHeight="1" x14ac:dyDescent="0.2">
      <c r="A30" s="542"/>
      <c r="B30" s="549" t="s">
        <v>21</v>
      </c>
      <c r="C30" s="548">
        <v>21</v>
      </c>
      <c r="D30" s="545"/>
      <c r="E30" s="32"/>
      <c r="F30" s="128"/>
      <c r="G30" s="104"/>
      <c r="H30" s="105"/>
      <c r="I30" s="105"/>
      <c r="J30" s="103"/>
      <c r="K30" s="103"/>
      <c r="L30" s="106"/>
      <c r="M30" s="103"/>
      <c r="N30" s="103"/>
      <c r="O30" s="107"/>
      <c r="P30" s="105"/>
      <c r="Q30" s="105"/>
      <c r="R30" s="107"/>
      <c r="S30" s="105"/>
      <c r="T30" s="105"/>
      <c r="U30" s="107"/>
      <c r="V30" s="105"/>
      <c r="W30" s="105"/>
      <c r="X30" s="107"/>
      <c r="Y30" s="105"/>
      <c r="Z30" s="105"/>
      <c r="AA30" s="107"/>
      <c r="AB30" s="107"/>
      <c r="AC30" s="108"/>
      <c r="AD30" s="35"/>
      <c r="AE30" s="47"/>
      <c r="AF30" s="8"/>
      <c r="AH30" s="29"/>
    </row>
    <row r="31" spans="1:34" s="28" customFormat="1" x14ac:dyDescent="0.2">
      <c r="A31" s="542"/>
      <c r="B31" s="548"/>
      <c r="C31" s="548"/>
      <c r="D31" s="545"/>
      <c r="E31" s="32"/>
      <c r="F31" s="128"/>
      <c r="G31" s="21"/>
      <c r="H31" s="17"/>
      <c r="I31" s="17"/>
      <c r="J31" s="20"/>
      <c r="K31" s="20"/>
      <c r="L31" s="22"/>
      <c r="M31" s="20"/>
      <c r="N31" s="20"/>
      <c r="O31" s="18"/>
      <c r="P31" s="17"/>
      <c r="Q31" s="17"/>
      <c r="R31" s="18"/>
      <c r="S31" s="17"/>
      <c r="T31" s="17"/>
      <c r="U31" s="18"/>
      <c r="V31" s="17"/>
      <c r="W31" s="17"/>
      <c r="X31" s="18"/>
      <c r="Y31" s="17"/>
      <c r="Z31" s="17"/>
      <c r="AA31" s="18"/>
      <c r="AB31" s="18"/>
      <c r="AC31" s="33"/>
      <c r="AD31" s="35"/>
      <c r="AE31" s="47"/>
      <c r="AF31" s="8"/>
      <c r="AH31" s="29"/>
    </row>
    <row r="32" spans="1:34" s="28" customFormat="1" ht="12.75" customHeight="1" x14ac:dyDescent="0.2">
      <c r="A32" s="542"/>
      <c r="B32" s="548"/>
      <c r="C32" s="548"/>
      <c r="D32" s="545"/>
      <c r="E32" s="32"/>
      <c r="F32" s="128"/>
      <c r="G32" s="21"/>
      <c r="H32" s="17"/>
      <c r="I32" s="17"/>
      <c r="J32" s="20"/>
      <c r="K32" s="20"/>
      <c r="L32" s="22"/>
      <c r="M32" s="20"/>
      <c r="N32" s="20"/>
      <c r="O32" s="18"/>
      <c r="P32" s="17"/>
      <c r="Q32" s="17"/>
      <c r="R32" s="18"/>
      <c r="S32" s="17"/>
      <c r="T32" s="17"/>
      <c r="U32" s="18"/>
      <c r="V32" s="17"/>
      <c r="W32" s="17"/>
      <c r="X32" s="18"/>
      <c r="Y32" s="17"/>
      <c r="Z32" s="17"/>
      <c r="AA32" s="18"/>
      <c r="AB32" s="18"/>
      <c r="AC32" s="33"/>
      <c r="AD32" s="35"/>
      <c r="AE32" s="47"/>
      <c r="AF32" s="8"/>
      <c r="AH32" s="29"/>
    </row>
    <row r="33" spans="1:34" s="28" customFormat="1" ht="12.75" customHeight="1" x14ac:dyDescent="0.2">
      <c r="A33" s="542"/>
      <c r="B33" s="548"/>
      <c r="C33" s="548"/>
      <c r="D33" s="545"/>
      <c r="E33" s="32"/>
      <c r="F33" s="128"/>
      <c r="G33" s="21"/>
      <c r="H33" s="17"/>
      <c r="I33" s="17"/>
      <c r="J33" s="20"/>
      <c r="K33" s="20"/>
      <c r="L33" s="22"/>
      <c r="M33" s="20"/>
      <c r="N33" s="20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8"/>
      <c r="AC33" s="33"/>
      <c r="AD33" s="35"/>
      <c r="AE33" s="47"/>
      <c r="AF33" s="8"/>
      <c r="AH33" s="29"/>
    </row>
    <row r="34" spans="1:34" s="28" customFormat="1" ht="12.75" customHeight="1" x14ac:dyDescent="0.2">
      <c r="A34" s="542"/>
      <c r="B34" s="548"/>
      <c r="C34" s="548"/>
      <c r="D34" s="545"/>
      <c r="E34" s="32"/>
      <c r="F34" s="128"/>
      <c r="G34" s="21"/>
      <c r="H34" s="17"/>
      <c r="I34" s="17"/>
      <c r="J34" s="20"/>
      <c r="K34" s="20"/>
      <c r="L34" s="22"/>
      <c r="M34" s="20"/>
      <c r="N34" s="20"/>
      <c r="O34" s="18"/>
      <c r="P34" s="17"/>
      <c r="Q34" s="17"/>
      <c r="R34" s="18"/>
      <c r="S34" s="17"/>
      <c r="T34" s="17"/>
      <c r="U34" s="18"/>
      <c r="V34" s="17"/>
      <c r="W34" s="17"/>
      <c r="X34" s="18"/>
      <c r="Y34" s="17"/>
      <c r="Z34" s="17"/>
      <c r="AA34" s="18"/>
      <c r="AB34" s="18"/>
      <c r="AC34" s="33"/>
      <c r="AD34" s="35"/>
      <c r="AE34" s="47"/>
      <c r="AF34" s="8"/>
      <c r="AH34" s="29"/>
    </row>
    <row r="35" spans="1:34" s="28" customFormat="1" ht="12.75" customHeight="1" x14ac:dyDescent="0.2">
      <c r="A35" s="542"/>
      <c r="B35" s="548"/>
      <c r="C35" s="548"/>
      <c r="D35" s="545"/>
      <c r="E35" s="32"/>
      <c r="F35" s="128"/>
      <c r="G35" s="21"/>
      <c r="H35" s="17"/>
      <c r="I35" s="17"/>
      <c r="J35" s="20"/>
      <c r="K35" s="20"/>
      <c r="L35" s="22"/>
      <c r="M35" s="20"/>
      <c r="N35" s="20"/>
      <c r="O35" s="18"/>
      <c r="P35" s="17"/>
      <c r="Q35" s="17"/>
      <c r="R35" s="18"/>
      <c r="S35" s="17"/>
      <c r="T35" s="17"/>
      <c r="U35" s="18"/>
      <c r="V35" s="17"/>
      <c r="W35" s="17"/>
      <c r="X35" s="18"/>
      <c r="Y35" s="17"/>
      <c r="Z35" s="17"/>
      <c r="AA35" s="18"/>
      <c r="AB35" s="18"/>
      <c r="AC35" s="33"/>
      <c r="AD35" s="35"/>
      <c r="AE35" s="47"/>
      <c r="AF35" s="8"/>
      <c r="AH35" s="29"/>
    </row>
    <row r="36" spans="1:34" s="28" customFormat="1" ht="13.5" thickBot="1" x14ac:dyDescent="0.25">
      <c r="A36" s="543"/>
      <c r="B36" s="550"/>
      <c r="C36" s="550"/>
      <c r="D36" s="546"/>
      <c r="E36" s="32"/>
      <c r="F36" s="128"/>
      <c r="G36" s="21"/>
      <c r="H36" s="17"/>
      <c r="I36" s="17"/>
      <c r="J36" s="20"/>
      <c r="K36" s="20"/>
      <c r="L36" s="22"/>
      <c r="M36" s="20"/>
      <c r="N36" s="20"/>
      <c r="O36" s="18"/>
      <c r="P36" s="17"/>
      <c r="Q36" s="17"/>
      <c r="R36" s="18"/>
      <c r="S36" s="17"/>
      <c r="T36" s="17"/>
      <c r="U36" s="18"/>
      <c r="V36" s="17"/>
      <c r="W36" s="17"/>
      <c r="X36" s="18"/>
      <c r="Y36" s="17"/>
      <c r="Z36" s="17"/>
      <c r="AA36" s="18"/>
      <c r="AB36" s="18"/>
      <c r="AC36" s="33"/>
      <c r="AD36" s="35"/>
      <c r="AE36" s="47"/>
      <c r="AF36" s="8"/>
      <c r="AH36" s="29"/>
    </row>
    <row r="37" spans="1:34" s="28" customFormat="1" ht="12.75" customHeight="1" thickBot="1" x14ac:dyDescent="0.25">
      <c r="A37" s="121" t="s">
        <v>16</v>
      </c>
      <c r="B37" s="122"/>
      <c r="C37" s="80">
        <v>180</v>
      </c>
      <c r="D37" s="123">
        <v>180</v>
      </c>
      <c r="E37" s="32"/>
      <c r="F37" s="128"/>
      <c r="G37" s="21"/>
      <c r="H37" s="17"/>
      <c r="I37" s="17"/>
      <c r="J37" s="20"/>
      <c r="K37" s="20"/>
      <c r="L37" s="22"/>
      <c r="M37" s="20"/>
      <c r="N37" s="20"/>
      <c r="O37" s="18"/>
      <c r="P37" s="17"/>
      <c r="Q37" s="17"/>
      <c r="R37" s="18"/>
      <c r="S37" s="17"/>
      <c r="T37" s="17"/>
      <c r="U37" s="18"/>
      <c r="V37" s="17"/>
      <c r="W37" s="17"/>
      <c r="X37" s="18"/>
      <c r="Y37" s="17"/>
      <c r="Z37" s="17"/>
      <c r="AA37" s="18"/>
      <c r="AB37" s="18"/>
      <c r="AC37" s="33"/>
      <c r="AD37" s="35"/>
      <c r="AE37" s="47"/>
      <c r="AF37" s="8"/>
      <c r="AH37" s="29"/>
    </row>
    <row r="38" spans="1:34" s="28" customFormat="1" x14ac:dyDescent="0.2">
      <c r="B38" s="50"/>
      <c r="C38" s="51"/>
      <c r="D38" s="50"/>
      <c r="E38" s="32"/>
      <c r="F38" s="21"/>
      <c r="G38" s="21"/>
      <c r="H38" s="17"/>
      <c r="I38" s="17"/>
      <c r="J38" s="20"/>
      <c r="K38" s="20"/>
      <c r="L38" s="22"/>
      <c r="M38" s="20"/>
      <c r="N38" s="20"/>
      <c r="O38" s="18"/>
      <c r="P38" s="17"/>
      <c r="Q38" s="17"/>
      <c r="R38" s="18"/>
      <c r="S38" s="17"/>
      <c r="T38" s="17"/>
      <c r="U38" s="18"/>
      <c r="V38" s="17"/>
      <c r="W38" s="17"/>
      <c r="X38" s="18"/>
      <c r="Y38" s="17"/>
      <c r="Z38" s="17"/>
      <c r="AA38" s="18"/>
      <c r="AB38" s="18"/>
      <c r="AC38" s="33"/>
      <c r="AD38" s="35"/>
      <c r="AE38" s="47"/>
      <c r="AF38" s="8"/>
      <c r="AH38" s="29"/>
    </row>
    <row r="39" spans="1:34" s="28" customFormat="1" x14ac:dyDescent="0.2">
      <c r="B39" s="50"/>
      <c r="C39" s="50"/>
      <c r="D39" s="50"/>
      <c r="E39" s="32"/>
      <c r="F39" s="21"/>
      <c r="G39" s="21"/>
      <c r="H39" s="17"/>
      <c r="I39" s="17"/>
      <c r="J39" s="20"/>
      <c r="K39" s="20"/>
      <c r="L39" s="22"/>
      <c r="M39" s="20"/>
      <c r="N39" s="20"/>
      <c r="O39" s="18"/>
      <c r="P39" s="17"/>
      <c r="Q39" s="17"/>
      <c r="R39" s="18"/>
      <c r="S39" s="17"/>
      <c r="T39" s="17"/>
      <c r="U39" s="18"/>
      <c r="V39" s="17"/>
      <c r="W39" s="17"/>
      <c r="X39" s="18"/>
      <c r="Y39" s="17"/>
      <c r="Z39" s="17"/>
      <c r="AA39" s="18"/>
      <c r="AB39" s="18"/>
      <c r="AC39" s="33"/>
      <c r="AD39" s="35"/>
      <c r="AE39" s="47"/>
      <c r="AF39" s="8"/>
      <c r="AH39" s="29"/>
    </row>
    <row r="40" spans="1:34" s="28" customFormat="1" x14ac:dyDescent="0.2">
      <c r="B40" s="50"/>
      <c r="C40" s="50"/>
      <c r="D40" s="50"/>
      <c r="E40" s="50"/>
      <c r="F40" s="21"/>
      <c r="G40" s="21"/>
      <c r="H40" s="17"/>
      <c r="I40" s="17"/>
      <c r="J40" s="20"/>
      <c r="K40" s="20"/>
      <c r="L40" s="22"/>
      <c r="M40" s="20"/>
      <c r="N40" s="20"/>
      <c r="O40" s="18"/>
      <c r="P40" s="17"/>
      <c r="Q40" s="17"/>
      <c r="R40" s="18"/>
      <c r="S40" s="17"/>
      <c r="T40" s="17"/>
      <c r="U40" s="18"/>
      <c r="V40" s="17"/>
      <c r="W40" s="17"/>
      <c r="X40" s="18"/>
      <c r="Y40" s="17"/>
      <c r="Z40" s="17"/>
      <c r="AA40" s="18"/>
      <c r="AB40" s="18"/>
      <c r="AC40" s="33"/>
      <c r="AD40" s="35"/>
      <c r="AE40" s="47"/>
      <c r="AF40" s="8"/>
      <c r="AH40" s="29"/>
    </row>
    <row r="41" spans="1:34" s="28" customFormat="1" x14ac:dyDescent="0.2">
      <c r="B41" s="50"/>
      <c r="C41" s="50"/>
      <c r="D41" s="50"/>
      <c r="E41" s="50"/>
      <c r="F41" s="21"/>
      <c r="G41" s="21"/>
      <c r="H41" s="17"/>
      <c r="I41" s="17"/>
      <c r="J41" s="20"/>
      <c r="K41" s="20"/>
      <c r="L41" s="22"/>
      <c r="M41" s="20"/>
      <c r="N41" s="20"/>
      <c r="O41" s="18"/>
      <c r="P41" s="17"/>
      <c r="Q41" s="17"/>
      <c r="R41" s="18"/>
      <c r="S41" s="17"/>
      <c r="T41" s="17"/>
      <c r="U41" s="18"/>
      <c r="V41" s="17"/>
      <c r="W41" s="17"/>
      <c r="X41" s="18"/>
      <c r="Y41" s="17"/>
      <c r="Z41" s="17"/>
      <c r="AA41" s="18"/>
      <c r="AB41" s="18"/>
      <c r="AC41" s="33"/>
      <c r="AD41" s="35"/>
      <c r="AE41" s="47"/>
      <c r="AF41" s="8"/>
      <c r="AH41" s="29"/>
    </row>
    <row r="42" spans="1:34" s="28" customFormat="1" x14ac:dyDescent="0.2">
      <c r="B42" s="50"/>
      <c r="C42" s="50"/>
      <c r="D42" s="50"/>
      <c r="E42" s="50"/>
      <c r="F42" s="21"/>
      <c r="G42" s="21"/>
      <c r="H42" s="17"/>
      <c r="I42" s="17"/>
      <c r="J42" s="20"/>
      <c r="K42" s="20"/>
      <c r="L42" s="22"/>
      <c r="M42" s="20"/>
      <c r="N42" s="20"/>
      <c r="O42" s="18"/>
      <c r="P42" s="17"/>
      <c r="Q42" s="17"/>
      <c r="R42" s="18"/>
      <c r="S42" s="17"/>
      <c r="T42" s="17"/>
      <c r="U42" s="18"/>
      <c r="V42" s="17"/>
      <c r="W42" s="17"/>
      <c r="X42" s="18"/>
      <c r="Y42" s="17"/>
      <c r="Z42" s="17"/>
      <c r="AA42" s="18"/>
      <c r="AB42" s="18"/>
      <c r="AC42" s="33"/>
      <c r="AD42" s="35"/>
      <c r="AE42" s="47"/>
      <c r="AF42" s="8"/>
      <c r="AH42" s="29"/>
    </row>
    <row r="43" spans="1:34" s="28" customFormat="1" ht="51.75" customHeight="1" x14ac:dyDescent="0.2">
      <c r="B43" s="50"/>
      <c r="C43" s="50"/>
      <c r="D43" s="50"/>
      <c r="E43" s="50"/>
      <c r="F43" s="21"/>
      <c r="G43" s="21"/>
      <c r="H43" s="17"/>
      <c r="I43" s="17"/>
      <c r="J43" s="20"/>
      <c r="K43" s="20"/>
      <c r="L43" s="22"/>
      <c r="M43" s="20"/>
      <c r="N43" s="20"/>
      <c r="O43" s="18"/>
      <c r="P43" s="17"/>
      <c r="Q43" s="17"/>
      <c r="R43" s="18"/>
      <c r="S43" s="17"/>
      <c r="T43" s="17"/>
      <c r="U43" s="18"/>
      <c r="V43" s="17"/>
      <c r="W43" s="17"/>
      <c r="X43" s="18"/>
      <c r="Y43" s="17"/>
      <c r="Z43" s="17"/>
      <c r="AA43" s="18"/>
      <c r="AB43" s="18"/>
      <c r="AC43" s="33"/>
      <c r="AD43" s="35"/>
      <c r="AE43" s="47"/>
      <c r="AF43" s="8"/>
      <c r="AH43" s="29"/>
    </row>
    <row r="44" spans="1:34" s="28" customFormat="1" x14ac:dyDescent="0.2">
      <c r="B44" s="50"/>
      <c r="C44" s="50"/>
      <c r="D44" s="50"/>
      <c r="E44" s="50"/>
      <c r="F44" s="21"/>
      <c r="G44" s="21"/>
      <c r="H44" s="17"/>
      <c r="I44" s="17"/>
      <c r="J44" s="20"/>
      <c r="K44" s="20"/>
      <c r="L44" s="22"/>
      <c r="M44" s="20"/>
      <c r="N44" s="20"/>
      <c r="O44" s="18"/>
      <c r="P44" s="17"/>
      <c r="Q44" s="17"/>
      <c r="R44" s="18"/>
      <c r="S44" s="17"/>
      <c r="T44" s="17"/>
      <c r="U44" s="18"/>
      <c r="V44" s="17"/>
      <c r="W44" s="17"/>
      <c r="X44" s="18"/>
      <c r="Y44" s="17"/>
      <c r="Z44" s="17"/>
      <c r="AA44" s="18"/>
      <c r="AB44" s="18"/>
      <c r="AC44" s="33"/>
      <c r="AD44" s="35"/>
      <c r="AE44" s="47"/>
      <c r="AF44" s="8"/>
      <c r="AH44" s="29"/>
    </row>
    <row r="45" spans="1:34" s="28" customFormat="1" x14ac:dyDescent="0.2">
      <c r="B45" s="50"/>
      <c r="C45" s="50"/>
      <c r="D45" s="50"/>
      <c r="E45" s="50"/>
      <c r="F45" s="21"/>
      <c r="G45" s="21"/>
      <c r="H45" s="17"/>
      <c r="I45" s="17"/>
      <c r="J45" s="20"/>
      <c r="K45" s="20"/>
      <c r="L45" s="22"/>
      <c r="M45" s="20"/>
      <c r="N45" s="20"/>
      <c r="O45" s="18"/>
      <c r="P45" s="17"/>
      <c r="Q45" s="17"/>
      <c r="R45" s="18"/>
      <c r="S45" s="17"/>
      <c r="T45" s="17"/>
      <c r="U45" s="18"/>
      <c r="V45" s="17"/>
      <c r="W45" s="17"/>
      <c r="X45" s="18"/>
      <c r="Y45" s="17"/>
      <c r="Z45" s="17"/>
      <c r="AA45" s="18"/>
      <c r="AB45" s="18"/>
      <c r="AC45" s="33"/>
      <c r="AD45" s="35"/>
      <c r="AE45" s="47"/>
      <c r="AF45" s="8"/>
      <c r="AH45" s="29"/>
    </row>
    <row r="46" spans="1:34" s="28" customFormat="1" x14ac:dyDescent="0.2">
      <c r="B46" s="50"/>
      <c r="C46" s="50"/>
      <c r="D46" s="50"/>
      <c r="E46" s="50"/>
      <c r="F46" s="21"/>
      <c r="G46" s="21"/>
      <c r="H46" s="17"/>
      <c r="I46" s="17"/>
      <c r="J46" s="20"/>
      <c r="K46" s="20"/>
      <c r="L46" s="22"/>
      <c r="M46" s="20"/>
      <c r="N46" s="20"/>
      <c r="O46" s="18"/>
      <c r="P46" s="17"/>
      <c r="Q46" s="17"/>
      <c r="R46" s="18"/>
      <c r="S46" s="17"/>
      <c r="T46" s="17"/>
      <c r="U46" s="18"/>
      <c r="V46" s="17"/>
      <c r="W46" s="17"/>
      <c r="X46" s="18"/>
      <c r="Y46" s="17"/>
      <c r="Z46" s="17"/>
      <c r="AA46" s="18"/>
      <c r="AB46" s="18"/>
      <c r="AC46" s="33"/>
      <c r="AD46" s="35"/>
      <c r="AE46" s="47"/>
      <c r="AF46" s="8"/>
      <c r="AH46" s="29"/>
    </row>
    <row r="47" spans="1:34" s="28" customFormat="1" x14ac:dyDescent="0.2">
      <c r="B47" s="50"/>
      <c r="C47" s="50"/>
      <c r="D47" s="50"/>
      <c r="E47" s="50"/>
      <c r="F47" s="21"/>
      <c r="G47" s="21"/>
      <c r="H47" s="17"/>
      <c r="I47" s="17"/>
      <c r="J47" s="20"/>
      <c r="K47" s="20"/>
      <c r="L47" s="22"/>
      <c r="M47" s="20"/>
      <c r="N47" s="20"/>
      <c r="O47" s="18"/>
      <c r="P47" s="17"/>
      <c r="Q47" s="17"/>
      <c r="R47" s="18"/>
      <c r="S47" s="17"/>
      <c r="T47" s="17"/>
      <c r="U47" s="18"/>
      <c r="V47" s="17"/>
      <c r="W47" s="17"/>
      <c r="X47" s="18"/>
      <c r="Y47" s="17"/>
      <c r="Z47" s="17"/>
      <c r="AA47" s="18"/>
      <c r="AB47" s="18"/>
      <c r="AC47" s="33"/>
      <c r="AD47" s="35"/>
      <c r="AE47" s="47"/>
      <c r="AF47" s="8"/>
      <c r="AH47" s="29"/>
    </row>
    <row r="48" spans="1:34" s="28" customFormat="1" x14ac:dyDescent="0.2">
      <c r="B48" s="50"/>
      <c r="C48" s="50"/>
      <c r="D48" s="50"/>
      <c r="E48" s="50"/>
      <c r="F48" s="21"/>
      <c r="G48" s="21"/>
      <c r="H48" s="17"/>
      <c r="I48" s="17"/>
      <c r="J48" s="20"/>
      <c r="K48" s="20"/>
      <c r="L48" s="22"/>
      <c r="M48" s="20"/>
      <c r="N48" s="20"/>
      <c r="O48" s="18"/>
      <c r="P48" s="17"/>
      <c r="Q48" s="17"/>
      <c r="R48" s="18"/>
      <c r="S48" s="17"/>
      <c r="T48" s="17"/>
      <c r="U48" s="18"/>
      <c r="V48" s="17"/>
      <c r="W48" s="17"/>
      <c r="X48" s="18"/>
      <c r="Y48" s="17"/>
      <c r="Z48" s="17"/>
      <c r="AA48" s="18"/>
      <c r="AB48" s="18"/>
      <c r="AC48" s="33"/>
      <c r="AD48" s="35"/>
      <c r="AE48" s="47"/>
      <c r="AF48" s="8"/>
      <c r="AH48" s="29"/>
    </row>
    <row r="49" spans="1:34" s="28" customFormat="1" x14ac:dyDescent="0.2">
      <c r="B49" s="50"/>
      <c r="C49" s="50"/>
      <c r="D49" s="50"/>
      <c r="E49" s="50"/>
      <c r="F49" s="21"/>
      <c r="G49" s="21"/>
      <c r="H49" s="17"/>
      <c r="I49" s="17"/>
      <c r="J49" s="20"/>
      <c r="K49" s="20"/>
      <c r="L49" s="22"/>
      <c r="M49" s="20"/>
      <c r="N49" s="20"/>
      <c r="O49" s="18"/>
      <c r="P49" s="17"/>
      <c r="Q49" s="17"/>
      <c r="R49" s="18"/>
      <c r="S49" s="17"/>
      <c r="T49" s="17"/>
      <c r="U49" s="18"/>
      <c r="V49" s="17"/>
      <c r="W49" s="17"/>
      <c r="X49" s="18"/>
      <c r="Y49" s="17"/>
      <c r="Z49" s="17"/>
      <c r="AA49" s="18"/>
      <c r="AB49" s="18"/>
      <c r="AC49" s="33"/>
      <c r="AD49" s="35"/>
      <c r="AE49" s="47"/>
      <c r="AF49" s="8"/>
      <c r="AH49" s="29"/>
    </row>
    <row r="50" spans="1:34" s="28" customFormat="1" x14ac:dyDescent="0.2">
      <c r="B50" s="50"/>
      <c r="C50" s="50"/>
      <c r="D50" s="50"/>
      <c r="E50" s="50"/>
      <c r="F50" s="21"/>
      <c r="G50" s="21"/>
      <c r="H50" s="17"/>
      <c r="I50" s="17"/>
      <c r="J50" s="20"/>
      <c r="K50" s="20"/>
      <c r="L50" s="22"/>
      <c r="M50" s="20"/>
      <c r="N50" s="20"/>
      <c r="O50" s="18"/>
      <c r="P50" s="17"/>
      <c r="Q50" s="17"/>
      <c r="R50" s="18"/>
      <c r="S50" s="17"/>
      <c r="T50" s="17"/>
      <c r="U50" s="18"/>
      <c r="V50" s="17"/>
      <c r="W50" s="17"/>
      <c r="X50" s="18"/>
      <c r="Y50" s="17"/>
      <c r="Z50" s="17"/>
      <c r="AA50" s="18"/>
      <c r="AB50" s="18"/>
      <c r="AC50" s="33"/>
      <c r="AD50" s="35"/>
      <c r="AE50" s="47"/>
      <c r="AF50" s="8"/>
      <c r="AH50" s="29"/>
    </row>
    <row r="51" spans="1:34" s="28" customFormat="1" x14ac:dyDescent="0.2">
      <c r="B51" s="50"/>
      <c r="C51" s="50"/>
      <c r="D51" s="50"/>
      <c r="E51" s="50"/>
      <c r="F51" s="21"/>
      <c r="G51" s="21"/>
      <c r="H51" s="17"/>
      <c r="I51" s="17"/>
      <c r="J51" s="20"/>
      <c r="K51" s="20"/>
      <c r="L51" s="22"/>
      <c r="M51" s="20"/>
      <c r="N51" s="20"/>
      <c r="O51" s="18"/>
      <c r="P51" s="17"/>
      <c r="Q51" s="17"/>
      <c r="R51" s="18"/>
      <c r="S51" s="17"/>
      <c r="T51" s="17"/>
      <c r="U51" s="18"/>
      <c r="V51" s="17"/>
      <c r="W51" s="17"/>
      <c r="X51" s="18"/>
      <c r="Y51" s="17"/>
      <c r="Z51" s="17"/>
      <c r="AA51" s="18"/>
      <c r="AB51" s="18"/>
      <c r="AC51" s="33"/>
      <c r="AD51" s="35"/>
      <c r="AE51" s="47"/>
      <c r="AF51" s="8"/>
      <c r="AH51" s="29"/>
    </row>
    <row r="52" spans="1:34" s="28" customFormat="1" x14ac:dyDescent="0.2">
      <c r="B52" s="50"/>
      <c r="C52" s="50"/>
      <c r="D52" s="50"/>
      <c r="E52" s="50"/>
      <c r="F52" s="21"/>
      <c r="G52" s="21"/>
      <c r="H52" s="17"/>
      <c r="I52" s="17"/>
      <c r="J52" s="20"/>
      <c r="K52" s="20"/>
      <c r="L52" s="22"/>
      <c r="M52" s="20"/>
      <c r="N52" s="20"/>
      <c r="O52" s="18"/>
      <c r="P52" s="17"/>
      <c r="Q52" s="17"/>
      <c r="R52" s="18"/>
      <c r="S52" s="17"/>
      <c r="T52" s="17"/>
      <c r="U52" s="18"/>
      <c r="V52" s="17"/>
      <c r="W52" s="17"/>
      <c r="X52" s="18"/>
      <c r="Y52" s="17"/>
      <c r="Z52" s="17"/>
      <c r="AA52" s="18"/>
      <c r="AB52" s="18"/>
      <c r="AC52" s="33"/>
      <c r="AD52" s="35"/>
      <c r="AE52" s="47"/>
      <c r="AF52" s="8"/>
      <c r="AH52" s="29"/>
    </row>
    <row r="53" spans="1:34" s="28" customFormat="1" x14ac:dyDescent="0.2">
      <c r="A53" s="20"/>
      <c r="B53" s="50"/>
      <c r="C53" s="50"/>
      <c r="D53" s="50"/>
      <c r="E53" s="50"/>
      <c r="F53" s="21"/>
      <c r="G53" s="21"/>
      <c r="H53" s="17"/>
      <c r="I53" s="17"/>
      <c r="J53" s="20"/>
      <c r="K53" s="20"/>
      <c r="L53" s="22"/>
      <c r="M53" s="20"/>
      <c r="N53" s="20"/>
      <c r="O53" s="18"/>
      <c r="P53" s="17"/>
      <c r="Q53" s="17"/>
      <c r="R53" s="18"/>
      <c r="S53" s="17"/>
      <c r="T53" s="17"/>
      <c r="U53" s="18"/>
      <c r="V53" s="17"/>
      <c r="W53" s="17"/>
      <c r="X53" s="18"/>
      <c r="Y53" s="17"/>
      <c r="Z53" s="17"/>
      <c r="AA53" s="18"/>
      <c r="AB53" s="18"/>
      <c r="AC53" s="33"/>
      <c r="AD53" s="35"/>
      <c r="AE53" s="47"/>
      <c r="AF53" s="8"/>
      <c r="AH53" s="29"/>
    </row>
    <row r="54" spans="1:34" s="28" customFormat="1" x14ac:dyDescent="0.2">
      <c r="A54" s="20"/>
      <c r="B54" s="50"/>
      <c r="C54" s="50"/>
      <c r="D54" s="50"/>
      <c r="E54" s="50"/>
      <c r="F54" s="21"/>
      <c r="G54" s="21"/>
      <c r="H54" s="17"/>
      <c r="I54" s="17"/>
      <c r="J54" s="20"/>
      <c r="K54" s="20"/>
      <c r="L54" s="22"/>
      <c r="M54" s="20"/>
      <c r="N54" s="20"/>
      <c r="O54" s="18"/>
      <c r="P54" s="17"/>
      <c r="Q54" s="17"/>
      <c r="R54" s="18"/>
      <c r="S54" s="17"/>
      <c r="T54" s="17"/>
      <c r="U54" s="18"/>
      <c r="V54" s="17"/>
      <c r="W54" s="17"/>
      <c r="X54" s="18"/>
      <c r="Y54" s="17"/>
      <c r="Z54" s="17"/>
      <c r="AA54" s="18"/>
      <c r="AB54" s="18"/>
      <c r="AC54" s="33"/>
      <c r="AD54" s="35"/>
      <c r="AE54" s="47"/>
      <c r="AF54" s="8"/>
      <c r="AH54" s="29"/>
    </row>
    <row r="55" spans="1:34" s="28" customFormat="1" ht="12.75" customHeight="1" x14ac:dyDescent="0.2">
      <c r="A55" s="20"/>
      <c r="B55" s="50"/>
      <c r="C55" s="50"/>
      <c r="D55" s="50"/>
      <c r="E55" s="50"/>
      <c r="F55" s="21"/>
      <c r="G55" s="21"/>
      <c r="H55" s="17"/>
      <c r="I55" s="17"/>
      <c r="J55" s="20"/>
      <c r="K55" s="20"/>
      <c r="L55" s="22"/>
      <c r="M55" s="20"/>
      <c r="N55" s="20"/>
      <c r="O55" s="18"/>
      <c r="P55" s="17"/>
      <c r="Q55" s="17"/>
      <c r="R55" s="18"/>
      <c r="S55" s="17"/>
      <c r="T55" s="17"/>
      <c r="U55" s="18"/>
      <c r="V55" s="17"/>
      <c r="W55" s="17"/>
      <c r="X55" s="18"/>
      <c r="Y55" s="17"/>
      <c r="Z55" s="17"/>
      <c r="AA55" s="18"/>
      <c r="AB55" s="18"/>
      <c r="AC55" s="33"/>
      <c r="AD55" s="35"/>
      <c r="AE55" s="47"/>
      <c r="AF55" s="8"/>
      <c r="AH55" s="29"/>
    </row>
    <row r="56" spans="1:34" s="28" customFormat="1" ht="12.75" customHeight="1" x14ac:dyDescent="0.2">
      <c r="A56" s="20"/>
      <c r="B56" s="50"/>
      <c r="C56" s="50"/>
      <c r="D56" s="50"/>
      <c r="E56" s="50"/>
      <c r="F56" s="21"/>
      <c r="G56" s="21"/>
      <c r="H56" s="17"/>
      <c r="I56" s="17"/>
      <c r="J56" s="20"/>
      <c r="K56" s="20"/>
      <c r="L56" s="22"/>
      <c r="M56" s="20"/>
      <c r="N56" s="20"/>
      <c r="O56" s="18"/>
      <c r="P56" s="17"/>
      <c r="Q56" s="17"/>
      <c r="R56" s="18"/>
      <c r="S56" s="17"/>
      <c r="T56" s="17"/>
      <c r="U56" s="18"/>
      <c r="V56" s="17"/>
      <c r="W56" s="17"/>
      <c r="X56" s="18"/>
      <c r="Y56" s="17"/>
      <c r="Z56" s="17"/>
      <c r="AA56" s="18"/>
      <c r="AB56" s="18"/>
      <c r="AC56" s="33"/>
      <c r="AD56" s="35"/>
      <c r="AE56" s="47"/>
      <c r="AF56" s="8"/>
      <c r="AH56" s="29"/>
    </row>
    <row r="57" spans="1:34" s="28" customFormat="1" ht="12.75" customHeight="1" x14ac:dyDescent="0.2">
      <c r="A57" s="20"/>
      <c r="B57" s="50"/>
      <c r="C57" s="51"/>
      <c r="D57" s="50"/>
      <c r="E57" s="50"/>
      <c r="F57" s="50"/>
      <c r="G57" s="21"/>
      <c r="H57" s="17"/>
      <c r="I57" s="17"/>
      <c r="J57" s="20"/>
      <c r="K57" s="20"/>
      <c r="L57" s="22"/>
      <c r="M57" s="20"/>
      <c r="N57" s="20"/>
      <c r="O57" s="18"/>
      <c r="P57" s="17"/>
      <c r="Q57" s="17"/>
      <c r="R57" s="18"/>
      <c r="S57" s="17"/>
      <c r="T57" s="17"/>
      <c r="U57" s="18"/>
      <c r="V57" s="17"/>
      <c r="W57" s="17"/>
      <c r="X57" s="18"/>
      <c r="Y57" s="17"/>
      <c r="Z57" s="17"/>
      <c r="AA57" s="18"/>
      <c r="AB57" s="18"/>
      <c r="AC57" s="33"/>
      <c r="AD57" s="35"/>
      <c r="AE57" s="47"/>
      <c r="AF57" s="8"/>
      <c r="AH57" s="29"/>
    </row>
    <row r="58" spans="1:34" s="28" customFormat="1" ht="12.75" customHeight="1" x14ac:dyDescent="0.2">
      <c r="A58" s="50"/>
      <c r="B58" s="50"/>
      <c r="C58" s="50"/>
      <c r="D58" s="50"/>
      <c r="E58" s="50"/>
      <c r="F58" s="50"/>
      <c r="G58" s="21"/>
      <c r="H58" s="17"/>
      <c r="I58" s="17"/>
      <c r="J58" s="20"/>
      <c r="K58" s="20"/>
      <c r="L58" s="22"/>
      <c r="M58" s="20"/>
      <c r="N58" s="20"/>
      <c r="O58" s="18"/>
      <c r="P58" s="17"/>
      <c r="Q58" s="17"/>
      <c r="R58" s="18"/>
      <c r="S58" s="17"/>
      <c r="T58" s="17"/>
      <c r="U58" s="18"/>
      <c r="V58" s="17"/>
      <c r="W58" s="17"/>
      <c r="X58" s="18"/>
      <c r="Y58" s="17"/>
      <c r="Z58" s="17"/>
      <c r="AA58" s="18"/>
      <c r="AB58" s="18"/>
      <c r="AC58" s="33"/>
      <c r="AD58" s="35"/>
      <c r="AE58" s="47"/>
      <c r="AF58" s="8"/>
      <c r="AH58" s="29"/>
    </row>
    <row r="59" spans="1:34" s="28" customFormat="1" ht="12.75" customHeight="1" x14ac:dyDescent="0.2">
      <c r="A59" s="50"/>
      <c r="B59" s="50"/>
      <c r="C59" s="50"/>
      <c r="D59" s="50"/>
      <c r="E59" s="50"/>
      <c r="F59" s="50"/>
      <c r="G59" s="21"/>
      <c r="H59" s="17"/>
      <c r="I59" s="17"/>
      <c r="J59" s="20"/>
      <c r="K59" s="20"/>
      <c r="L59" s="22"/>
      <c r="M59" s="20"/>
      <c r="N59" s="20"/>
      <c r="O59" s="18"/>
      <c r="P59" s="17"/>
      <c r="Q59" s="17"/>
      <c r="R59" s="18"/>
      <c r="S59" s="17"/>
      <c r="T59" s="17"/>
      <c r="U59" s="18"/>
      <c r="V59" s="17"/>
      <c r="W59" s="17"/>
      <c r="X59" s="18"/>
      <c r="Y59" s="17"/>
      <c r="Z59" s="17"/>
      <c r="AA59" s="18"/>
      <c r="AB59" s="18"/>
      <c r="AC59" s="33"/>
      <c r="AD59" s="35"/>
      <c r="AE59" s="47"/>
      <c r="AF59" s="8"/>
      <c r="AH59" s="29"/>
    </row>
    <row r="60" spans="1:34" s="28" customFormat="1" ht="12.75" customHeight="1" x14ac:dyDescent="0.2">
      <c r="A60" s="50"/>
      <c r="B60" s="50"/>
      <c r="C60" s="50"/>
      <c r="D60" s="50"/>
      <c r="E60" s="50"/>
      <c r="F60" s="50"/>
      <c r="G60" s="21"/>
      <c r="H60" s="17"/>
      <c r="I60" s="17"/>
      <c r="J60" s="20"/>
      <c r="K60" s="20"/>
      <c r="L60" s="22"/>
      <c r="M60" s="20"/>
      <c r="N60" s="20"/>
      <c r="O60" s="18"/>
      <c r="P60" s="17"/>
      <c r="Q60" s="17"/>
      <c r="R60" s="18"/>
      <c r="S60" s="17"/>
      <c r="T60" s="17"/>
      <c r="U60" s="18"/>
      <c r="V60" s="17"/>
      <c r="W60" s="17"/>
      <c r="X60" s="18"/>
      <c r="Y60" s="17"/>
      <c r="Z60" s="17"/>
      <c r="AA60" s="18"/>
      <c r="AB60" s="18"/>
      <c r="AC60" s="33"/>
      <c r="AD60" s="35"/>
      <c r="AE60" s="47"/>
      <c r="AF60" s="8"/>
      <c r="AH60" s="29"/>
    </row>
    <row r="61" spans="1:34" s="28" customFormat="1" ht="12.75" customHeight="1" x14ac:dyDescent="0.2">
      <c r="A61" s="50"/>
      <c r="B61" s="50"/>
      <c r="C61" s="50"/>
      <c r="D61" s="50"/>
      <c r="E61" s="50"/>
      <c r="F61" s="50"/>
      <c r="G61" s="21"/>
      <c r="H61" s="17"/>
      <c r="I61" s="17"/>
      <c r="J61" s="20"/>
      <c r="K61" s="20"/>
      <c r="L61" s="22"/>
      <c r="M61" s="20"/>
      <c r="N61" s="20"/>
      <c r="O61" s="18"/>
      <c r="P61" s="17"/>
      <c r="Q61" s="17"/>
      <c r="R61" s="18"/>
      <c r="S61" s="17"/>
      <c r="T61" s="17"/>
      <c r="U61" s="18"/>
      <c r="V61" s="17"/>
      <c r="W61" s="17"/>
      <c r="X61" s="18"/>
      <c r="Y61" s="17"/>
      <c r="Z61" s="17"/>
      <c r="AA61" s="18"/>
      <c r="AB61" s="18"/>
      <c r="AC61" s="33"/>
      <c r="AD61" s="35"/>
      <c r="AE61" s="47"/>
      <c r="AF61" s="8"/>
      <c r="AH61" s="29"/>
    </row>
    <row r="62" spans="1:34" s="28" customFormat="1" x14ac:dyDescent="0.2">
      <c r="A62" s="50"/>
      <c r="B62" s="50"/>
      <c r="C62" s="50"/>
      <c r="D62" s="50"/>
      <c r="E62" s="50"/>
      <c r="F62" s="50"/>
      <c r="G62" s="21"/>
      <c r="H62" s="17"/>
      <c r="I62" s="17"/>
      <c r="J62" s="20"/>
      <c r="K62" s="20"/>
      <c r="L62" s="22"/>
      <c r="M62" s="20"/>
      <c r="N62" s="20"/>
      <c r="O62" s="18"/>
      <c r="P62" s="17"/>
      <c r="Q62" s="17"/>
      <c r="R62" s="18"/>
      <c r="S62" s="17"/>
      <c r="T62" s="17"/>
      <c r="U62" s="18"/>
      <c r="V62" s="17"/>
      <c r="W62" s="17"/>
      <c r="X62" s="18"/>
      <c r="Y62" s="17"/>
      <c r="Z62" s="17"/>
      <c r="AA62" s="18"/>
      <c r="AB62" s="18"/>
      <c r="AC62" s="33"/>
      <c r="AD62" s="37"/>
      <c r="AE62" s="48"/>
      <c r="AF62" s="49"/>
      <c r="AH62" s="29"/>
    </row>
    <row r="63" spans="1:34" s="28" customFormat="1" x14ac:dyDescent="0.2">
      <c r="A63" s="50"/>
      <c r="B63" s="50"/>
      <c r="C63" s="50"/>
      <c r="D63" s="50"/>
      <c r="E63" s="50"/>
      <c r="F63" s="50"/>
      <c r="G63" s="21"/>
      <c r="H63" s="17"/>
      <c r="I63" s="17"/>
      <c r="J63" s="20"/>
      <c r="K63" s="20"/>
      <c r="L63" s="22"/>
      <c r="M63" s="20"/>
      <c r="N63" s="20"/>
      <c r="O63" s="18"/>
      <c r="P63" s="17"/>
      <c r="Q63" s="17"/>
      <c r="R63" s="18"/>
      <c r="S63" s="17"/>
      <c r="T63" s="17"/>
      <c r="U63" s="18"/>
      <c r="V63" s="17"/>
      <c r="W63" s="17"/>
      <c r="X63" s="18"/>
      <c r="Y63" s="17"/>
      <c r="Z63" s="17"/>
      <c r="AA63" s="18"/>
      <c r="AB63" s="18"/>
      <c r="AC63" s="33"/>
      <c r="AD63" s="33"/>
      <c r="AE63" s="78"/>
      <c r="AF63" s="79"/>
      <c r="AH63" s="29"/>
    </row>
    <row r="64" spans="1:34" s="109" customFormat="1" ht="15.75" x14ac:dyDescent="0.2">
      <c r="A64" s="50"/>
      <c r="B64" s="50"/>
      <c r="C64" s="50"/>
      <c r="D64" s="50"/>
      <c r="E64" s="50"/>
      <c r="F64" s="50"/>
      <c r="G64" s="21"/>
      <c r="H64" s="17"/>
      <c r="I64" s="17"/>
      <c r="J64" s="20"/>
      <c r="K64" s="20"/>
      <c r="L64" s="22"/>
      <c r="M64" s="20"/>
      <c r="N64" s="20"/>
      <c r="O64" s="18"/>
      <c r="P64" s="17"/>
      <c r="Q64" s="17"/>
      <c r="R64" s="18"/>
      <c r="S64" s="17"/>
      <c r="T64" s="17"/>
      <c r="U64" s="18"/>
      <c r="V64" s="17"/>
      <c r="W64" s="17"/>
      <c r="X64" s="18"/>
      <c r="Y64" s="17"/>
      <c r="Z64" s="17"/>
      <c r="AA64" s="18"/>
      <c r="AB64" s="18"/>
      <c r="AC64" s="33"/>
      <c r="AD64" s="108"/>
      <c r="AF64" s="102"/>
      <c r="AH64" s="102"/>
    </row>
    <row r="65" spans="1:34" s="28" customFormat="1" x14ac:dyDescent="0.2">
      <c r="A65" s="50"/>
      <c r="B65" s="50"/>
      <c r="C65" s="50"/>
      <c r="D65" s="50"/>
      <c r="E65" s="50"/>
      <c r="F65" s="50"/>
      <c r="G65" s="21"/>
      <c r="H65" s="17"/>
      <c r="I65" s="17"/>
      <c r="J65" s="20"/>
      <c r="K65" s="20"/>
      <c r="L65" s="22"/>
      <c r="M65" s="20"/>
      <c r="N65" s="20"/>
      <c r="O65" s="18"/>
      <c r="P65" s="17"/>
      <c r="Q65" s="17"/>
      <c r="R65" s="18"/>
      <c r="S65" s="17"/>
      <c r="T65" s="17"/>
      <c r="U65" s="18"/>
      <c r="V65" s="17"/>
      <c r="W65" s="17"/>
      <c r="X65" s="18"/>
      <c r="Y65" s="17"/>
      <c r="Z65" s="17"/>
      <c r="AA65" s="18"/>
      <c r="AB65" s="18"/>
      <c r="AC65" s="33"/>
      <c r="AD65" s="33"/>
      <c r="AE65" s="78"/>
      <c r="AF65" s="79"/>
      <c r="AH65" s="29"/>
    </row>
    <row r="66" spans="1:34" s="28" customFormat="1" x14ac:dyDescent="0.2">
      <c r="A66" s="50"/>
      <c r="B66" s="50"/>
      <c r="C66" s="50"/>
      <c r="D66" s="50"/>
      <c r="E66" s="50"/>
      <c r="F66" s="50"/>
      <c r="G66" s="21"/>
      <c r="H66" s="17"/>
      <c r="I66" s="17"/>
      <c r="J66" s="20"/>
      <c r="K66" s="20"/>
      <c r="L66" s="22"/>
      <c r="M66" s="20"/>
      <c r="N66" s="20"/>
      <c r="O66" s="18"/>
      <c r="P66" s="17"/>
      <c r="Q66" s="17"/>
      <c r="R66" s="18"/>
      <c r="S66" s="17"/>
      <c r="T66" s="17"/>
      <c r="U66" s="18"/>
      <c r="V66" s="17"/>
      <c r="W66" s="17"/>
      <c r="X66" s="18"/>
      <c r="Y66" s="17"/>
      <c r="Z66" s="17"/>
      <c r="AA66" s="18"/>
      <c r="AB66" s="18"/>
      <c r="AC66" s="33"/>
      <c r="AD66" s="33"/>
      <c r="AE66" s="78"/>
      <c r="AF66" s="79"/>
      <c r="AH66" s="29"/>
    </row>
    <row r="67" spans="1:34" x14ac:dyDescent="0.2">
      <c r="A67" s="50"/>
      <c r="C67" s="50"/>
      <c r="E67" s="50"/>
      <c r="F67" s="50"/>
    </row>
    <row r="68" spans="1:34" s="103" customFormat="1" ht="15" x14ac:dyDescent="0.2">
      <c r="A68" s="50"/>
      <c r="B68" s="50"/>
      <c r="C68" s="50"/>
      <c r="D68" s="50"/>
      <c r="E68" s="50"/>
      <c r="F68" s="50"/>
      <c r="G68" s="21"/>
      <c r="H68" s="17"/>
      <c r="I68" s="17"/>
      <c r="J68" s="20"/>
      <c r="K68" s="20"/>
      <c r="L68" s="22"/>
      <c r="M68" s="20"/>
      <c r="N68" s="20"/>
      <c r="O68" s="18"/>
      <c r="P68" s="17"/>
      <c r="Q68" s="17"/>
      <c r="R68" s="18"/>
      <c r="S68" s="17"/>
      <c r="T68" s="17"/>
      <c r="U68" s="18"/>
      <c r="V68" s="17"/>
      <c r="W68" s="17"/>
      <c r="X68" s="18"/>
      <c r="Y68" s="17"/>
      <c r="Z68" s="17"/>
      <c r="AA68" s="18"/>
      <c r="AB68" s="18"/>
      <c r="AC68" s="33"/>
      <c r="AD68" s="105"/>
      <c r="AF68" s="104"/>
      <c r="AH68" s="104"/>
    </row>
    <row r="69" spans="1:34" x14ac:dyDescent="0.2">
      <c r="A69" s="50"/>
      <c r="C69" s="50"/>
      <c r="E69" s="50"/>
      <c r="F69" s="50"/>
    </row>
    <row r="70" spans="1:34" x14ac:dyDescent="0.2">
      <c r="A70" s="50"/>
      <c r="C70" s="50"/>
      <c r="E70" s="50"/>
      <c r="F70" s="50"/>
    </row>
    <row r="71" spans="1:34" x14ac:dyDescent="0.2">
      <c r="A71" s="50"/>
      <c r="C71" s="50"/>
      <c r="E71" s="50"/>
      <c r="F71" s="50"/>
    </row>
    <row r="72" spans="1:34" x14ac:dyDescent="0.2">
      <c r="A72" s="50"/>
      <c r="C72" s="50"/>
      <c r="E72" s="50"/>
      <c r="F72" s="50"/>
    </row>
    <row r="73" spans="1:34" x14ac:dyDescent="0.2">
      <c r="A73" s="50"/>
      <c r="C73" s="50"/>
      <c r="E73" s="50"/>
      <c r="F73" s="50"/>
    </row>
    <row r="74" spans="1:34" x14ac:dyDescent="0.2">
      <c r="A74" s="50"/>
      <c r="C74" s="50"/>
      <c r="E74" s="50"/>
      <c r="F74" s="50"/>
    </row>
    <row r="75" spans="1:34" x14ac:dyDescent="0.2">
      <c r="A75" s="50"/>
      <c r="C75" s="50"/>
      <c r="E75" s="50"/>
      <c r="F75" s="50"/>
    </row>
    <row r="76" spans="1:34" x14ac:dyDescent="0.2">
      <c r="A76" s="50"/>
      <c r="C76" s="50"/>
      <c r="E76" s="50"/>
      <c r="F76" s="50"/>
    </row>
    <row r="77" spans="1:34" x14ac:dyDescent="0.2">
      <c r="A77" s="50"/>
      <c r="C77" s="50"/>
      <c r="E77" s="50"/>
      <c r="F77" s="50"/>
    </row>
    <row r="78" spans="1:34" x14ac:dyDescent="0.2">
      <c r="A78" s="50"/>
      <c r="C78" s="50"/>
      <c r="E78" s="50"/>
      <c r="F78" s="50"/>
    </row>
    <row r="79" spans="1:34" x14ac:dyDescent="0.2">
      <c r="A79" s="50"/>
      <c r="C79" s="50"/>
      <c r="E79" s="50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410</v>
      </c>
      <c r="B1" t="s">
        <v>10</v>
      </c>
      <c r="D1" t="s">
        <v>411</v>
      </c>
      <c r="H1" t="s">
        <v>589</v>
      </c>
    </row>
    <row r="2" spans="1:9" x14ac:dyDescent="0.2">
      <c r="A2" t="s">
        <v>209</v>
      </c>
      <c r="B2" s="312" t="s">
        <v>412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210</v>
      </c>
      <c r="B3" s="312" t="s">
        <v>413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211</v>
      </c>
      <c r="B4" s="312" t="s">
        <v>414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212</v>
      </c>
      <c r="B5" s="312" t="s">
        <v>415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213</v>
      </c>
      <c r="B6" s="312" t="s">
        <v>416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214</v>
      </c>
      <c r="B7" s="312" t="s">
        <v>115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215</v>
      </c>
      <c r="B8" s="312" t="s">
        <v>417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216</v>
      </c>
      <c r="B9" s="312" t="s">
        <v>418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217</v>
      </c>
      <c r="B10" s="312" t="s">
        <v>419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218</v>
      </c>
      <c r="B11" s="312" t="s">
        <v>153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219</v>
      </c>
      <c r="B12" s="312" t="s">
        <v>420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220</v>
      </c>
      <c r="B13" s="312" t="s">
        <v>421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221</v>
      </c>
      <c r="B14" s="312" t="s">
        <v>422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221</v>
      </c>
      <c r="B15" s="312" t="s">
        <v>166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222</v>
      </c>
      <c r="B16" s="312" t="s">
        <v>423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223</v>
      </c>
      <c r="B17" s="312" t="s">
        <v>424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224</v>
      </c>
      <c r="B18" s="312" t="s">
        <v>159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225</v>
      </c>
      <c r="B19" s="312" t="s">
        <v>425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226</v>
      </c>
      <c r="B20" s="312" t="s">
        <v>426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227</v>
      </c>
      <c r="B21" s="312" t="s">
        <v>427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228</v>
      </c>
      <c r="B22" s="312" t="s">
        <v>428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586</v>
      </c>
      <c r="B23" s="312" t="s">
        <v>109</v>
      </c>
      <c r="D23" t="e">
        <f>#REF!&amp;#REF!</f>
        <v>#REF!</v>
      </c>
      <c r="E23" s="313" t="str">
        <f>B222</f>
        <v>2LK94LBK03B</v>
      </c>
      <c r="H23" t="e">
        <f>#REF!&amp;#REF!</f>
        <v>#REF!</v>
      </c>
      <c r="I23" s="313" t="s">
        <v>105</v>
      </c>
    </row>
    <row r="24" spans="1:9" x14ac:dyDescent="0.2">
      <c r="A24" t="s">
        <v>229</v>
      </c>
      <c r="B24" s="312" t="s">
        <v>429</v>
      </c>
      <c r="D24" t="e">
        <f>#REF!&amp;#REF!</f>
        <v>#REF!</v>
      </c>
      <c r="E24" s="313" t="s">
        <v>154</v>
      </c>
      <c r="H24" t="e">
        <f>#REF!&amp;#REF!</f>
        <v>#REF!</v>
      </c>
      <c r="I24" s="313" t="s">
        <v>154</v>
      </c>
    </row>
    <row r="25" spans="1:9" x14ac:dyDescent="0.2">
      <c r="A25" t="s">
        <v>230</v>
      </c>
      <c r="B25" s="312" t="s">
        <v>430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231</v>
      </c>
      <c r="B26" s="312" t="s">
        <v>431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232</v>
      </c>
      <c r="B27" s="312" t="s">
        <v>432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233</v>
      </c>
      <c r="B28" s="312" t="s">
        <v>433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234</v>
      </c>
      <c r="B29" s="312" t="s">
        <v>434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235</v>
      </c>
      <c r="B30" s="312" t="s">
        <v>435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236</v>
      </c>
      <c r="B31" s="312" t="s">
        <v>205</v>
      </c>
      <c r="D31" t="e">
        <f>#REF!&amp;#REF!</f>
        <v>#REF!</v>
      </c>
      <c r="E31" s="313" t="s">
        <v>110</v>
      </c>
      <c r="H31" t="e">
        <f>#REF!&amp;#REF!</f>
        <v>#REF!</v>
      </c>
      <c r="I31" s="313" t="s">
        <v>110</v>
      </c>
    </row>
    <row r="32" spans="1:9" x14ac:dyDescent="0.2">
      <c r="A32" t="s">
        <v>237</v>
      </c>
      <c r="B32" s="312" t="s">
        <v>158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238</v>
      </c>
      <c r="B33" s="312" t="s">
        <v>436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239</v>
      </c>
      <c r="B34" s="312" t="s">
        <v>437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240</v>
      </c>
      <c r="B35" s="312" t="s">
        <v>438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241</v>
      </c>
      <c r="B36" s="312" t="s">
        <v>439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242</v>
      </c>
      <c r="B37" s="312" t="s">
        <v>440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243</v>
      </c>
      <c r="B38" s="312" t="s">
        <v>441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244</v>
      </c>
      <c r="B39" s="312" t="s">
        <v>442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245</v>
      </c>
      <c r="B40" s="312" t="s">
        <v>443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246</v>
      </c>
      <c r="B41" s="312" t="s">
        <v>444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247</v>
      </c>
      <c r="B42" s="312" t="s">
        <v>147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248</v>
      </c>
      <c r="B43" s="312" t="s">
        <v>445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249</v>
      </c>
      <c r="B44" s="312" t="s">
        <v>446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250</v>
      </c>
      <c r="B45" s="312" t="s">
        <v>181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251</v>
      </c>
      <c r="B46" s="312" t="s">
        <v>447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252</v>
      </c>
      <c r="B47" s="312" t="s">
        <v>448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253</v>
      </c>
      <c r="B48" s="312" t="s">
        <v>449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254</v>
      </c>
      <c r="B49" s="312" t="s">
        <v>144</v>
      </c>
      <c r="D49" t="e">
        <f>#REF!&amp;#REF!</f>
        <v>#REF!</v>
      </c>
      <c r="E49" s="314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253</v>
      </c>
      <c r="B50" s="312" t="s">
        <v>450</v>
      </c>
      <c r="D50" t="e">
        <f>#REF!&amp;#REF!</f>
        <v>#REF!</v>
      </c>
      <c r="E50" s="314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255</v>
      </c>
      <c r="B51" s="312" t="s">
        <v>451</v>
      </c>
      <c r="D51" t="e">
        <f>#REF!&amp;#REF!</f>
        <v>#REF!</v>
      </c>
      <c r="E51" s="314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256</v>
      </c>
      <c r="B52" s="312" t="s">
        <v>452</v>
      </c>
      <c r="D52" t="e">
        <f>#REF!&amp;#REF!</f>
        <v>#REF!</v>
      </c>
      <c r="E52" s="314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257</v>
      </c>
      <c r="B53" s="312" t="s">
        <v>453</v>
      </c>
      <c r="D53" t="e">
        <f>#REF!&amp;#REF!</f>
        <v>#REF!</v>
      </c>
      <c r="E53" s="314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258</v>
      </c>
      <c r="B54" s="312" t="s">
        <v>454</v>
      </c>
      <c r="D54" t="e">
        <f>#REF!&amp;#REF!</f>
        <v>#REF!</v>
      </c>
      <c r="E54" s="314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259</v>
      </c>
      <c r="B55" s="312" t="s">
        <v>455</v>
      </c>
      <c r="D55" t="e">
        <f>#REF!&amp;#REF!</f>
        <v>#REF!</v>
      </c>
      <c r="E55" s="314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260</v>
      </c>
      <c r="B56" s="312" t="s">
        <v>456</v>
      </c>
      <c r="D56" t="e">
        <f>#REF!&amp;#REF!</f>
        <v>#REF!</v>
      </c>
      <c r="E56" s="314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261</v>
      </c>
      <c r="B57" s="312" t="s">
        <v>457</v>
      </c>
      <c r="D57" t="e">
        <f>#REF!&amp;#REF!</f>
        <v>#REF!</v>
      </c>
      <c r="E57" s="314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262</v>
      </c>
      <c r="B58" s="312" t="s">
        <v>458</v>
      </c>
      <c r="D58" t="e">
        <f>#REF!&amp;#REF!</f>
        <v>#REF!</v>
      </c>
      <c r="E58" s="314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263</v>
      </c>
      <c r="B59" s="312" t="s">
        <v>459</v>
      </c>
      <c r="D59" t="e">
        <f>#REF!&amp;#REF!</f>
        <v>#REF!</v>
      </c>
      <c r="E59" s="314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264</v>
      </c>
      <c r="B60" s="312" t="s">
        <v>460</v>
      </c>
      <c r="D60" t="e">
        <f>#REF!&amp;#REF!</f>
        <v>#REF!</v>
      </c>
      <c r="E60" s="314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265</v>
      </c>
      <c r="B61" s="312" t="s">
        <v>461</v>
      </c>
      <c r="D61" t="e">
        <f>#REF!&amp;#REF!</f>
        <v>#REF!</v>
      </c>
      <c r="E61" s="314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266</v>
      </c>
      <c r="B62" s="312" t="s">
        <v>462</v>
      </c>
      <c r="D62" t="e">
        <f>#REF!&amp;#REF!</f>
        <v>#REF!</v>
      </c>
      <c r="E62" s="314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267</v>
      </c>
      <c r="B63" s="312" t="s">
        <v>463</v>
      </c>
      <c r="D63" t="e">
        <f>#REF!&amp;#REF!</f>
        <v>#REF!</v>
      </c>
      <c r="E63" s="314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268</v>
      </c>
      <c r="B64" s="312" t="s">
        <v>165</v>
      </c>
      <c r="D64" t="e">
        <f>#REF!&amp;#REF!</f>
        <v>#REF!</v>
      </c>
      <c r="E64" s="314" t="e">
        <f t="shared" si="1"/>
        <v>#REF!</v>
      </c>
    </row>
    <row r="65" spans="1:10" x14ac:dyDescent="0.2">
      <c r="A65" t="s">
        <v>269</v>
      </c>
      <c r="B65" s="312" t="s">
        <v>464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270</v>
      </c>
      <c r="B66" s="312" t="s">
        <v>110</v>
      </c>
      <c r="D66" t="e">
        <f>#REF!&amp;#REF!</f>
        <v>#REF!</v>
      </c>
      <c r="E66" s="313" t="s">
        <v>112</v>
      </c>
      <c r="H66" t="e">
        <f>#REF!&amp;#REF!</f>
        <v>#REF!</v>
      </c>
      <c r="I66" s="313" t="s">
        <v>112</v>
      </c>
    </row>
    <row r="67" spans="1:10" x14ac:dyDescent="0.2">
      <c r="A67" t="s">
        <v>270</v>
      </c>
      <c r="B67" s="312" t="s">
        <v>465</v>
      </c>
      <c r="D67" t="e">
        <f>#REF!&amp;#REF!</f>
        <v>#REF!</v>
      </c>
      <c r="E67" s="313" t="s">
        <v>464</v>
      </c>
      <c r="F67" t="s">
        <v>165</v>
      </c>
      <c r="H67" t="e">
        <f>#REF!&amp;#REF!</f>
        <v>#REF!</v>
      </c>
      <c r="I67" s="313" t="s">
        <v>464</v>
      </c>
      <c r="J67" t="s">
        <v>165</v>
      </c>
    </row>
    <row r="68" spans="1:10" x14ac:dyDescent="0.2">
      <c r="A68" t="s">
        <v>271</v>
      </c>
      <c r="B68" s="312" t="s">
        <v>466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272</v>
      </c>
      <c r="B69" s="312" t="s">
        <v>467</v>
      </c>
      <c r="D69" t="e">
        <f>#REF!&amp;#REF!</f>
        <v>#REF!</v>
      </c>
      <c r="E69" s="314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273</v>
      </c>
      <c r="B70" s="312" t="s">
        <v>468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274</v>
      </c>
      <c r="B71" s="312" t="s">
        <v>149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275</v>
      </c>
      <c r="B72" s="312" t="s">
        <v>469</v>
      </c>
      <c r="D72" t="e">
        <f>#REF!&amp;#REF!</f>
        <v>#REF!</v>
      </c>
      <c r="E72" s="313" t="s">
        <v>431</v>
      </c>
      <c r="H72" t="e">
        <f>#REF!&amp;#REF!</f>
        <v>#REF!</v>
      </c>
      <c r="I72" s="313" t="s">
        <v>431</v>
      </c>
    </row>
    <row r="73" spans="1:10" x14ac:dyDescent="0.2">
      <c r="A73" t="s">
        <v>275</v>
      </c>
      <c r="B73" s="312" t="s">
        <v>183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276</v>
      </c>
      <c r="B74" s="312" t="s">
        <v>470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277</v>
      </c>
      <c r="B75" s="312" t="s">
        <v>471</v>
      </c>
      <c r="D75" t="e">
        <f>#REF!&amp;#REF!</f>
        <v>#REF!</v>
      </c>
      <c r="E75" s="314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278</v>
      </c>
      <c r="B76" s="312" t="s">
        <v>472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279</v>
      </c>
      <c r="B77" s="312" t="s">
        <v>473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280</v>
      </c>
      <c r="B78" s="312" t="s">
        <v>111</v>
      </c>
      <c r="D78" s="313" t="e">
        <f>#REF!&amp;#REF!</f>
        <v>#REF!</v>
      </c>
      <c r="E78" t="e">
        <f t="shared" si="2"/>
        <v>#REF!</v>
      </c>
      <c r="H78" s="313" t="e">
        <f>#REF!&amp;#REF!</f>
        <v>#REF!</v>
      </c>
      <c r="I78" t="e">
        <f t="shared" si="3"/>
        <v>#REF!</v>
      </c>
    </row>
    <row r="79" spans="1:10" x14ac:dyDescent="0.2">
      <c r="A79" t="s">
        <v>281</v>
      </c>
      <c r="B79" s="312" t="s">
        <v>474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282</v>
      </c>
      <c r="B80" s="312" t="s">
        <v>475</v>
      </c>
      <c r="D80" t="e">
        <f>#REF!&amp;#REF!</f>
        <v>#REF!</v>
      </c>
      <c r="E80" s="314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283</v>
      </c>
      <c r="B81" s="312" t="s">
        <v>476</v>
      </c>
      <c r="D81" t="e">
        <f>#REF!&amp;#REF!</f>
        <v>#REF!</v>
      </c>
      <c r="E81" s="313" t="str">
        <f>B217</f>
        <v>2LK94LAK98B</v>
      </c>
      <c r="H81" t="e">
        <f>#REF!&amp;#REF!</f>
        <v>#REF!</v>
      </c>
      <c r="I81" s="313" t="s">
        <v>580</v>
      </c>
    </row>
    <row r="82" spans="1:10" x14ac:dyDescent="0.2">
      <c r="A82" t="s">
        <v>284</v>
      </c>
      <c r="B82" s="312" t="s">
        <v>477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315"/>
    </row>
    <row r="83" spans="1:10" x14ac:dyDescent="0.2">
      <c r="A83" t="s">
        <v>285</v>
      </c>
      <c r="B83" s="312" t="s">
        <v>478</v>
      </c>
      <c r="D83" t="e">
        <f>#REF!&amp;#REF!</f>
        <v>#REF!</v>
      </c>
      <c r="E83" s="313" t="str">
        <f>B216</f>
        <v>2LK94LBK49B</v>
      </c>
      <c r="H83" t="e">
        <f>#REF!&amp;#REF!</f>
        <v>#REF!</v>
      </c>
      <c r="I83" s="313" t="s">
        <v>579</v>
      </c>
    </row>
    <row r="84" spans="1:10" x14ac:dyDescent="0.2">
      <c r="A84" t="s">
        <v>286</v>
      </c>
      <c r="B84" s="312" t="s">
        <v>479</v>
      </c>
      <c r="D84" t="e">
        <f>#REF!&amp;#REF!</f>
        <v>#REF!</v>
      </c>
      <c r="E84" s="313" t="str">
        <f>B219</f>
        <v>2LK94LBK89B</v>
      </c>
      <c r="H84" t="e">
        <f>#REF!&amp;#REF!</f>
        <v>#REF!</v>
      </c>
      <c r="I84" s="313" t="s">
        <v>582</v>
      </c>
    </row>
    <row r="85" spans="1:10" x14ac:dyDescent="0.2">
      <c r="A85" t="s">
        <v>287</v>
      </c>
      <c r="B85" s="312" t="s">
        <v>480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288</v>
      </c>
      <c r="B86" s="312" t="s">
        <v>481</v>
      </c>
      <c r="D86" t="e">
        <f>#REF!&amp;#REF!</f>
        <v>#REF!</v>
      </c>
    </row>
    <row r="87" spans="1:10" x14ac:dyDescent="0.2">
      <c r="A87" t="s">
        <v>289</v>
      </c>
      <c r="B87" s="312" t="s">
        <v>482</v>
      </c>
      <c r="D87" t="e">
        <f>#REF!&amp;#REF!</f>
        <v>#REF!</v>
      </c>
    </row>
    <row r="88" spans="1:10" x14ac:dyDescent="0.2">
      <c r="A88" t="s">
        <v>290</v>
      </c>
      <c r="B88" s="312" t="s">
        <v>483</v>
      </c>
      <c r="D88" t="e">
        <f>#REF!&amp;#REF!</f>
        <v>#REF!</v>
      </c>
    </row>
    <row r="89" spans="1:10" x14ac:dyDescent="0.2">
      <c r="A89" t="s">
        <v>291</v>
      </c>
      <c r="B89" s="312" t="s">
        <v>484</v>
      </c>
      <c r="D89" t="e">
        <f>#REF!&amp;#REF!</f>
        <v>#REF!</v>
      </c>
    </row>
    <row r="90" spans="1:10" x14ac:dyDescent="0.2">
      <c r="A90" t="s">
        <v>292</v>
      </c>
      <c r="B90" s="312" t="s">
        <v>485</v>
      </c>
      <c r="D90" t="e">
        <f>#REF!&amp;#REF!</f>
        <v>#REF!</v>
      </c>
    </row>
    <row r="91" spans="1:10" x14ac:dyDescent="0.2">
      <c r="A91" t="s">
        <v>293</v>
      </c>
      <c r="B91" s="312" t="s">
        <v>106</v>
      </c>
      <c r="D91" t="e">
        <f>#REF!&amp;#REF!</f>
        <v>#REF!</v>
      </c>
    </row>
    <row r="92" spans="1:10" x14ac:dyDescent="0.2">
      <c r="A92" t="s">
        <v>293</v>
      </c>
      <c r="B92" s="312" t="s">
        <v>486</v>
      </c>
      <c r="D92" t="e">
        <f>#REF!&amp;#REF!</f>
        <v>#REF!</v>
      </c>
    </row>
    <row r="93" spans="1:10" x14ac:dyDescent="0.2">
      <c r="A93" t="s">
        <v>293</v>
      </c>
      <c r="B93" s="312" t="s">
        <v>487</v>
      </c>
      <c r="D93" t="e">
        <f>#REF!&amp;#REF!</f>
        <v>#REF!</v>
      </c>
    </row>
    <row r="94" spans="1:10" x14ac:dyDescent="0.2">
      <c r="A94" t="s">
        <v>294</v>
      </c>
      <c r="B94" s="312" t="s">
        <v>488</v>
      </c>
    </row>
    <row r="95" spans="1:10" x14ac:dyDescent="0.2">
      <c r="A95" t="s">
        <v>295</v>
      </c>
      <c r="B95" s="312" t="s">
        <v>104</v>
      </c>
    </row>
    <row r="96" spans="1:10" x14ac:dyDescent="0.2">
      <c r="A96" t="s">
        <v>296</v>
      </c>
      <c r="B96" s="312" t="s">
        <v>489</v>
      </c>
    </row>
    <row r="97" spans="1:2" x14ac:dyDescent="0.2">
      <c r="A97" t="s">
        <v>297</v>
      </c>
      <c r="B97" s="312" t="s">
        <v>490</v>
      </c>
    </row>
    <row r="98" spans="1:2" x14ac:dyDescent="0.2">
      <c r="A98" t="s">
        <v>298</v>
      </c>
      <c r="B98" s="312" t="s">
        <v>491</v>
      </c>
    </row>
    <row r="99" spans="1:2" x14ac:dyDescent="0.2">
      <c r="A99" t="s">
        <v>299</v>
      </c>
      <c r="B99" s="312" t="s">
        <v>157</v>
      </c>
    </row>
    <row r="100" spans="1:2" x14ac:dyDescent="0.2">
      <c r="A100" t="s">
        <v>300</v>
      </c>
      <c r="B100" s="312" t="s">
        <v>492</v>
      </c>
    </row>
    <row r="101" spans="1:2" x14ac:dyDescent="0.2">
      <c r="A101" t="s">
        <v>301</v>
      </c>
      <c r="B101" s="312" t="s">
        <v>493</v>
      </c>
    </row>
    <row r="102" spans="1:2" x14ac:dyDescent="0.2">
      <c r="A102" t="s">
        <v>302</v>
      </c>
      <c r="B102" s="312" t="s">
        <v>143</v>
      </c>
    </row>
    <row r="103" spans="1:2" x14ac:dyDescent="0.2">
      <c r="A103" t="s">
        <v>303</v>
      </c>
      <c r="B103" s="312" t="s">
        <v>494</v>
      </c>
    </row>
    <row r="104" spans="1:2" x14ac:dyDescent="0.2">
      <c r="A104" t="s">
        <v>304</v>
      </c>
      <c r="B104" s="312" t="s">
        <v>103</v>
      </c>
    </row>
    <row r="105" spans="1:2" x14ac:dyDescent="0.2">
      <c r="A105" t="s">
        <v>305</v>
      </c>
      <c r="B105" s="312" t="s">
        <v>495</v>
      </c>
    </row>
    <row r="106" spans="1:2" x14ac:dyDescent="0.2">
      <c r="A106" t="s">
        <v>305</v>
      </c>
      <c r="B106" s="312" t="s">
        <v>496</v>
      </c>
    </row>
    <row r="107" spans="1:2" x14ac:dyDescent="0.2">
      <c r="A107" t="s">
        <v>306</v>
      </c>
      <c r="B107" s="312" t="s">
        <v>497</v>
      </c>
    </row>
    <row r="108" spans="1:2" x14ac:dyDescent="0.2">
      <c r="A108" t="s">
        <v>307</v>
      </c>
      <c r="B108" s="312" t="s">
        <v>498</v>
      </c>
    </row>
    <row r="109" spans="1:2" x14ac:dyDescent="0.2">
      <c r="A109" t="s">
        <v>308</v>
      </c>
      <c r="B109" s="312" t="s">
        <v>499</v>
      </c>
    </row>
    <row r="110" spans="1:2" x14ac:dyDescent="0.2">
      <c r="A110" t="s">
        <v>309</v>
      </c>
      <c r="B110" s="312" t="s">
        <v>182</v>
      </c>
    </row>
    <row r="111" spans="1:2" x14ac:dyDescent="0.2">
      <c r="A111" t="s">
        <v>310</v>
      </c>
      <c r="B111" s="312" t="s">
        <v>500</v>
      </c>
    </row>
    <row r="112" spans="1:2" x14ac:dyDescent="0.2">
      <c r="A112" t="s">
        <v>311</v>
      </c>
      <c r="B112" s="312" t="s">
        <v>148</v>
      </c>
    </row>
    <row r="113" spans="1:2" x14ac:dyDescent="0.2">
      <c r="A113" t="s">
        <v>312</v>
      </c>
      <c r="B113" s="312" t="s">
        <v>501</v>
      </c>
    </row>
    <row r="114" spans="1:2" x14ac:dyDescent="0.2">
      <c r="A114" t="s">
        <v>313</v>
      </c>
      <c r="B114" s="312" t="s">
        <v>502</v>
      </c>
    </row>
    <row r="115" spans="1:2" x14ac:dyDescent="0.2">
      <c r="A115" t="s">
        <v>314</v>
      </c>
      <c r="B115" s="312" t="s">
        <v>503</v>
      </c>
    </row>
    <row r="116" spans="1:2" x14ac:dyDescent="0.2">
      <c r="A116" t="s">
        <v>315</v>
      </c>
      <c r="B116" s="312" t="s">
        <v>504</v>
      </c>
    </row>
    <row r="117" spans="1:2" x14ac:dyDescent="0.2">
      <c r="A117" t="s">
        <v>316</v>
      </c>
      <c r="B117" s="312" t="s">
        <v>505</v>
      </c>
    </row>
    <row r="118" spans="1:2" x14ac:dyDescent="0.2">
      <c r="A118" t="s">
        <v>317</v>
      </c>
      <c r="B118" s="312" t="s">
        <v>506</v>
      </c>
    </row>
    <row r="119" spans="1:2" x14ac:dyDescent="0.2">
      <c r="A119" t="s">
        <v>318</v>
      </c>
      <c r="B119" s="312" t="s">
        <v>507</v>
      </c>
    </row>
    <row r="120" spans="1:2" x14ac:dyDescent="0.2">
      <c r="A120" t="s">
        <v>319</v>
      </c>
      <c r="B120" s="312" t="s">
        <v>508</v>
      </c>
    </row>
    <row r="121" spans="1:2" x14ac:dyDescent="0.2">
      <c r="A121" t="s">
        <v>320</v>
      </c>
      <c r="B121" s="312" t="s">
        <v>509</v>
      </c>
    </row>
    <row r="122" spans="1:2" x14ac:dyDescent="0.2">
      <c r="A122" t="s">
        <v>321</v>
      </c>
      <c r="B122" s="312" t="s">
        <v>510</v>
      </c>
    </row>
    <row r="123" spans="1:2" x14ac:dyDescent="0.2">
      <c r="A123" t="s">
        <v>322</v>
      </c>
      <c r="B123" s="312" t="s">
        <v>511</v>
      </c>
    </row>
    <row r="124" spans="1:2" x14ac:dyDescent="0.2">
      <c r="A124" t="s">
        <v>323</v>
      </c>
      <c r="B124" s="312" t="s">
        <v>162</v>
      </c>
    </row>
    <row r="125" spans="1:2" x14ac:dyDescent="0.2">
      <c r="A125" t="s">
        <v>324</v>
      </c>
      <c r="B125" s="312" t="s">
        <v>512</v>
      </c>
    </row>
    <row r="126" spans="1:2" x14ac:dyDescent="0.2">
      <c r="A126" t="s">
        <v>325</v>
      </c>
      <c r="B126" s="312" t="s">
        <v>513</v>
      </c>
    </row>
    <row r="127" spans="1:2" x14ac:dyDescent="0.2">
      <c r="A127" t="s">
        <v>326</v>
      </c>
      <c r="B127" s="312" t="s">
        <v>514</v>
      </c>
    </row>
    <row r="128" spans="1:2" x14ac:dyDescent="0.2">
      <c r="A128" t="s">
        <v>327</v>
      </c>
      <c r="B128" s="312" t="s">
        <v>515</v>
      </c>
    </row>
    <row r="129" spans="1:2" x14ac:dyDescent="0.2">
      <c r="A129" t="s">
        <v>328</v>
      </c>
      <c r="B129" s="312" t="s">
        <v>150</v>
      </c>
    </row>
    <row r="130" spans="1:2" x14ac:dyDescent="0.2">
      <c r="A130" t="s">
        <v>329</v>
      </c>
      <c r="B130" s="312" t="s">
        <v>516</v>
      </c>
    </row>
    <row r="131" spans="1:2" x14ac:dyDescent="0.2">
      <c r="A131" t="s">
        <v>330</v>
      </c>
      <c r="B131" s="312" t="s">
        <v>517</v>
      </c>
    </row>
    <row r="132" spans="1:2" x14ac:dyDescent="0.2">
      <c r="A132" t="s">
        <v>331</v>
      </c>
      <c r="B132" s="312" t="s">
        <v>518</v>
      </c>
    </row>
    <row r="133" spans="1:2" x14ac:dyDescent="0.2">
      <c r="A133" t="s">
        <v>332</v>
      </c>
      <c r="B133" s="312" t="s">
        <v>519</v>
      </c>
    </row>
    <row r="134" spans="1:2" x14ac:dyDescent="0.2">
      <c r="A134" t="s">
        <v>333</v>
      </c>
      <c r="B134" s="312" t="s">
        <v>520</v>
      </c>
    </row>
    <row r="135" spans="1:2" x14ac:dyDescent="0.2">
      <c r="A135" t="s">
        <v>334</v>
      </c>
      <c r="B135" s="312" t="s">
        <v>107</v>
      </c>
    </row>
    <row r="136" spans="1:2" x14ac:dyDescent="0.2">
      <c r="A136" t="s">
        <v>335</v>
      </c>
      <c r="B136" s="312" t="s">
        <v>180</v>
      </c>
    </row>
    <row r="137" spans="1:2" x14ac:dyDescent="0.2">
      <c r="A137" t="s">
        <v>336</v>
      </c>
      <c r="B137" s="312" t="s">
        <v>521</v>
      </c>
    </row>
    <row r="138" spans="1:2" x14ac:dyDescent="0.2">
      <c r="A138" t="s">
        <v>337</v>
      </c>
      <c r="B138" s="312" t="s">
        <v>167</v>
      </c>
    </row>
    <row r="139" spans="1:2" x14ac:dyDescent="0.2">
      <c r="A139" t="s">
        <v>338</v>
      </c>
      <c r="B139" s="312" t="s">
        <v>522</v>
      </c>
    </row>
    <row r="140" spans="1:2" x14ac:dyDescent="0.2">
      <c r="A140" t="s">
        <v>339</v>
      </c>
      <c r="B140" s="312" t="s">
        <v>523</v>
      </c>
    </row>
    <row r="141" spans="1:2" x14ac:dyDescent="0.2">
      <c r="A141" t="s">
        <v>340</v>
      </c>
      <c r="B141" s="312" t="s">
        <v>524</v>
      </c>
    </row>
    <row r="142" spans="1:2" x14ac:dyDescent="0.2">
      <c r="A142" t="s">
        <v>341</v>
      </c>
      <c r="B142" s="312" t="s">
        <v>525</v>
      </c>
    </row>
    <row r="143" spans="1:2" x14ac:dyDescent="0.2">
      <c r="A143" t="s">
        <v>342</v>
      </c>
      <c r="B143" s="312" t="s">
        <v>178</v>
      </c>
    </row>
    <row r="144" spans="1:2" x14ac:dyDescent="0.2">
      <c r="A144" t="s">
        <v>341</v>
      </c>
      <c r="B144" s="312" t="s">
        <v>526</v>
      </c>
    </row>
    <row r="145" spans="1:2" x14ac:dyDescent="0.2">
      <c r="A145" t="s">
        <v>585</v>
      </c>
      <c r="B145" s="312" t="s">
        <v>151</v>
      </c>
    </row>
    <row r="146" spans="1:2" x14ac:dyDescent="0.2">
      <c r="A146" t="s">
        <v>343</v>
      </c>
      <c r="B146" s="312" t="s">
        <v>527</v>
      </c>
    </row>
    <row r="147" spans="1:2" x14ac:dyDescent="0.2">
      <c r="A147" t="s">
        <v>344</v>
      </c>
      <c r="B147" s="312" t="s">
        <v>528</v>
      </c>
    </row>
    <row r="148" spans="1:2" x14ac:dyDescent="0.2">
      <c r="A148" t="s">
        <v>345</v>
      </c>
      <c r="B148" s="312" t="s">
        <v>529</v>
      </c>
    </row>
    <row r="149" spans="1:2" x14ac:dyDescent="0.2">
      <c r="A149" t="s">
        <v>346</v>
      </c>
      <c r="B149" s="312" t="s">
        <v>155</v>
      </c>
    </row>
    <row r="150" spans="1:2" x14ac:dyDescent="0.2">
      <c r="A150" t="s">
        <v>588</v>
      </c>
      <c r="B150" s="312" t="s">
        <v>116</v>
      </c>
    </row>
    <row r="151" spans="1:2" x14ac:dyDescent="0.2">
      <c r="A151" t="s">
        <v>347</v>
      </c>
      <c r="B151" s="312" t="s">
        <v>530</v>
      </c>
    </row>
    <row r="152" spans="1:2" x14ac:dyDescent="0.2">
      <c r="A152" t="s">
        <v>348</v>
      </c>
      <c r="B152" s="312" t="s">
        <v>531</v>
      </c>
    </row>
    <row r="153" spans="1:2" x14ac:dyDescent="0.2">
      <c r="A153" t="s">
        <v>349</v>
      </c>
      <c r="B153" s="312" t="s">
        <v>532</v>
      </c>
    </row>
    <row r="154" spans="1:2" x14ac:dyDescent="0.2">
      <c r="A154" t="s">
        <v>350</v>
      </c>
      <c r="B154" s="312" t="s">
        <v>533</v>
      </c>
    </row>
    <row r="155" spans="1:2" x14ac:dyDescent="0.2">
      <c r="A155" t="s">
        <v>351</v>
      </c>
      <c r="B155" s="312" t="s">
        <v>534</v>
      </c>
    </row>
    <row r="156" spans="1:2" x14ac:dyDescent="0.2">
      <c r="A156" t="s">
        <v>350</v>
      </c>
      <c r="B156" s="312" t="s">
        <v>117</v>
      </c>
    </row>
    <row r="157" spans="1:2" x14ac:dyDescent="0.2">
      <c r="A157" t="s">
        <v>350</v>
      </c>
      <c r="B157" s="312" t="s">
        <v>535</v>
      </c>
    </row>
    <row r="158" spans="1:2" x14ac:dyDescent="0.2">
      <c r="A158" t="s">
        <v>352</v>
      </c>
      <c r="B158" s="312" t="s">
        <v>536</v>
      </c>
    </row>
    <row r="159" spans="1:2" x14ac:dyDescent="0.2">
      <c r="A159" t="s">
        <v>353</v>
      </c>
      <c r="B159" s="312" t="s">
        <v>160</v>
      </c>
    </row>
    <row r="160" spans="1:2" x14ac:dyDescent="0.2">
      <c r="A160" t="s">
        <v>353</v>
      </c>
      <c r="B160" s="312" t="s">
        <v>537</v>
      </c>
    </row>
    <row r="161" spans="1:2" x14ac:dyDescent="0.2">
      <c r="A161" t="s">
        <v>354</v>
      </c>
      <c r="B161" s="312" t="s">
        <v>538</v>
      </c>
    </row>
    <row r="162" spans="1:2" x14ac:dyDescent="0.2">
      <c r="A162" t="s">
        <v>355</v>
      </c>
      <c r="B162" s="312" t="s">
        <v>539</v>
      </c>
    </row>
    <row r="163" spans="1:2" x14ac:dyDescent="0.2">
      <c r="A163" t="s">
        <v>356</v>
      </c>
      <c r="B163" s="312" t="s">
        <v>540</v>
      </c>
    </row>
    <row r="164" spans="1:2" x14ac:dyDescent="0.2">
      <c r="A164" t="s">
        <v>357</v>
      </c>
      <c r="B164" s="312" t="s">
        <v>541</v>
      </c>
    </row>
    <row r="165" spans="1:2" x14ac:dyDescent="0.2">
      <c r="A165" t="s">
        <v>358</v>
      </c>
      <c r="B165" s="312" t="s">
        <v>542</v>
      </c>
    </row>
    <row r="166" spans="1:2" x14ac:dyDescent="0.2">
      <c r="A166" t="s">
        <v>359</v>
      </c>
      <c r="B166" s="312" t="s">
        <v>543</v>
      </c>
    </row>
    <row r="167" spans="1:2" x14ac:dyDescent="0.2">
      <c r="A167" t="s">
        <v>360</v>
      </c>
      <c r="B167" s="312" t="s">
        <v>544</v>
      </c>
    </row>
    <row r="168" spans="1:2" x14ac:dyDescent="0.2">
      <c r="A168" t="s">
        <v>361</v>
      </c>
      <c r="B168" s="312" t="s">
        <v>545</v>
      </c>
    </row>
    <row r="169" spans="1:2" x14ac:dyDescent="0.2">
      <c r="A169" t="s">
        <v>362</v>
      </c>
      <c r="B169" s="312" t="s">
        <v>546</v>
      </c>
    </row>
    <row r="170" spans="1:2" x14ac:dyDescent="0.2">
      <c r="A170" t="s">
        <v>363</v>
      </c>
      <c r="B170" s="312" t="s">
        <v>547</v>
      </c>
    </row>
    <row r="171" spans="1:2" x14ac:dyDescent="0.2">
      <c r="A171" t="s">
        <v>364</v>
      </c>
      <c r="B171" s="312" t="s">
        <v>548</v>
      </c>
    </row>
    <row r="172" spans="1:2" x14ac:dyDescent="0.2">
      <c r="A172" t="s">
        <v>364</v>
      </c>
      <c r="B172" s="312" t="s">
        <v>549</v>
      </c>
    </row>
    <row r="173" spans="1:2" x14ac:dyDescent="0.2">
      <c r="A173" t="s">
        <v>365</v>
      </c>
      <c r="B173" s="312" t="s">
        <v>550</v>
      </c>
    </row>
    <row r="174" spans="1:2" x14ac:dyDescent="0.2">
      <c r="A174" t="s">
        <v>365</v>
      </c>
      <c r="B174" s="312" t="s">
        <v>179</v>
      </c>
    </row>
    <row r="175" spans="1:2" x14ac:dyDescent="0.2">
      <c r="A175" t="s">
        <v>366</v>
      </c>
      <c r="B175" s="312" t="s">
        <v>551</v>
      </c>
    </row>
    <row r="176" spans="1:2" x14ac:dyDescent="0.2">
      <c r="A176" t="s">
        <v>367</v>
      </c>
      <c r="B176" s="312" t="s">
        <v>552</v>
      </c>
    </row>
    <row r="177" spans="1:2" x14ac:dyDescent="0.2">
      <c r="A177" t="s">
        <v>368</v>
      </c>
      <c r="B177" s="312" t="s">
        <v>553</v>
      </c>
    </row>
    <row r="178" spans="1:2" x14ac:dyDescent="0.2">
      <c r="A178" t="s">
        <v>369</v>
      </c>
      <c r="B178" s="312" t="s">
        <v>554</v>
      </c>
    </row>
    <row r="179" spans="1:2" x14ac:dyDescent="0.2">
      <c r="A179" t="s">
        <v>370</v>
      </c>
      <c r="B179" s="312" t="s">
        <v>555</v>
      </c>
    </row>
    <row r="180" spans="1:2" x14ac:dyDescent="0.2">
      <c r="A180" t="s">
        <v>371</v>
      </c>
      <c r="B180" s="312" t="s">
        <v>556</v>
      </c>
    </row>
    <row r="181" spans="1:2" x14ac:dyDescent="0.2">
      <c r="A181" t="s">
        <v>372</v>
      </c>
      <c r="B181" s="312" t="s">
        <v>557</v>
      </c>
    </row>
    <row r="182" spans="1:2" x14ac:dyDescent="0.2">
      <c r="A182" t="s">
        <v>373</v>
      </c>
      <c r="B182" s="312" t="s">
        <v>558</v>
      </c>
    </row>
    <row r="183" spans="1:2" x14ac:dyDescent="0.2">
      <c r="A183" t="s">
        <v>374</v>
      </c>
      <c r="B183" s="312" t="s">
        <v>559</v>
      </c>
    </row>
    <row r="184" spans="1:2" x14ac:dyDescent="0.2">
      <c r="A184" t="s">
        <v>374</v>
      </c>
      <c r="B184" s="312" t="s">
        <v>154</v>
      </c>
    </row>
    <row r="185" spans="1:2" x14ac:dyDescent="0.2">
      <c r="A185" t="s">
        <v>375</v>
      </c>
      <c r="B185" s="312" t="s">
        <v>113</v>
      </c>
    </row>
    <row r="186" spans="1:2" x14ac:dyDescent="0.2">
      <c r="A186" t="s">
        <v>376</v>
      </c>
      <c r="B186" s="312" t="s">
        <v>560</v>
      </c>
    </row>
    <row r="187" spans="1:2" x14ac:dyDescent="0.2">
      <c r="A187" t="s">
        <v>377</v>
      </c>
      <c r="B187" s="312" t="s">
        <v>561</v>
      </c>
    </row>
    <row r="188" spans="1:2" x14ac:dyDescent="0.2">
      <c r="A188" t="s">
        <v>378</v>
      </c>
      <c r="B188" s="312" t="s">
        <v>562</v>
      </c>
    </row>
    <row r="189" spans="1:2" x14ac:dyDescent="0.2">
      <c r="A189" t="s">
        <v>379</v>
      </c>
      <c r="B189" s="312" t="s">
        <v>563</v>
      </c>
    </row>
    <row r="190" spans="1:2" x14ac:dyDescent="0.2">
      <c r="A190" t="s">
        <v>380</v>
      </c>
      <c r="B190" s="312" t="s">
        <v>564</v>
      </c>
    </row>
    <row r="191" spans="1:2" x14ac:dyDescent="0.2">
      <c r="A191" t="s">
        <v>381</v>
      </c>
      <c r="B191" s="312" t="s">
        <v>146</v>
      </c>
    </row>
    <row r="192" spans="1:2" x14ac:dyDescent="0.2">
      <c r="A192" t="s">
        <v>382</v>
      </c>
      <c r="B192" s="312" t="s">
        <v>156</v>
      </c>
    </row>
    <row r="193" spans="1:2" x14ac:dyDescent="0.2">
      <c r="A193" t="s">
        <v>382</v>
      </c>
      <c r="B193" s="312" t="s">
        <v>565</v>
      </c>
    </row>
    <row r="194" spans="1:2" x14ac:dyDescent="0.2">
      <c r="A194" t="s">
        <v>383</v>
      </c>
      <c r="B194" s="312" t="s">
        <v>566</v>
      </c>
    </row>
    <row r="195" spans="1:2" x14ac:dyDescent="0.2">
      <c r="A195" t="s">
        <v>384</v>
      </c>
      <c r="B195" s="312" t="s">
        <v>567</v>
      </c>
    </row>
    <row r="196" spans="1:2" x14ac:dyDescent="0.2">
      <c r="A196" t="s">
        <v>385</v>
      </c>
      <c r="B196" s="312" t="s">
        <v>568</v>
      </c>
    </row>
    <row r="197" spans="1:2" x14ac:dyDescent="0.2">
      <c r="A197" t="s">
        <v>386</v>
      </c>
      <c r="B197" s="312" t="s">
        <v>164</v>
      </c>
    </row>
    <row r="198" spans="1:2" x14ac:dyDescent="0.2">
      <c r="A198" t="s">
        <v>387</v>
      </c>
      <c r="B198" s="312" t="s">
        <v>569</v>
      </c>
    </row>
    <row r="199" spans="1:2" x14ac:dyDescent="0.2">
      <c r="A199" t="s">
        <v>388</v>
      </c>
      <c r="B199" s="312" t="s">
        <v>570</v>
      </c>
    </row>
    <row r="200" spans="1:2" x14ac:dyDescent="0.2">
      <c r="A200" t="s">
        <v>389</v>
      </c>
      <c r="B200" s="312" t="s">
        <v>571</v>
      </c>
    </row>
    <row r="201" spans="1:2" x14ac:dyDescent="0.2">
      <c r="A201" t="s">
        <v>390</v>
      </c>
      <c r="B201" s="312" t="s">
        <v>114</v>
      </c>
    </row>
    <row r="202" spans="1:2" x14ac:dyDescent="0.2">
      <c r="A202" t="s">
        <v>391</v>
      </c>
      <c r="B202" s="312" t="s">
        <v>572</v>
      </c>
    </row>
    <row r="203" spans="1:2" x14ac:dyDescent="0.2">
      <c r="A203" t="s">
        <v>392</v>
      </c>
      <c r="B203" s="312" t="s">
        <v>208</v>
      </c>
    </row>
    <row r="204" spans="1:2" x14ac:dyDescent="0.2">
      <c r="A204" t="s">
        <v>393</v>
      </c>
      <c r="B204" s="312" t="s">
        <v>573</v>
      </c>
    </row>
    <row r="205" spans="1:2" x14ac:dyDescent="0.2">
      <c r="A205" t="s">
        <v>394</v>
      </c>
      <c r="B205" s="312" t="s">
        <v>163</v>
      </c>
    </row>
    <row r="206" spans="1:2" x14ac:dyDescent="0.2">
      <c r="A206" t="s">
        <v>395</v>
      </c>
      <c r="B206" s="312" t="s">
        <v>574</v>
      </c>
    </row>
    <row r="207" spans="1:2" x14ac:dyDescent="0.2">
      <c r="A207" t="s">
        <v>396</v>
      </c>
      <c r="B207" s="312" t="s">
        <v>575</v>
      </c>
    </row>
    <row r="208" spans="1:2" x14ac:dyDescent="0.2">
      <c r="A208" t="s">
        <v>397</v>
      </c>
      <c r="B208" s="312" t="s">
        <v>145</v>
      </c>
    </row>
    <row r="209" spans="1:2" x14ac:dyDescent="0.2">
      <c r="A209" t="s">
        <v>587</v>
      </c>
      <c r="B209" s="312" t="s">
        <v>161</v>
      </c>
    </row>
    <row r="210" spans="1:2" x14ac:dyDescent="0.2">
      <c r="A210" t="s">
        <v>398</v>
      </c>
      <c r="B210" s="312" t="s">
        <v>576</v>
      </c>
    </row>
    <row r="211" spans="1:2" x14ac:dyDescent="0.2">
      <c r="A211" t="s">
        <v>399</v>
      </c>
      <c r="B211" s="312" t="s">
        <v>102</v>
      </c>
    </row>
    <row r="212" spans="1:2" x14ac:dyDescent="0.2">
      <c r="A212" t="s">
        <v>399</v>
      </c>
      <c r="B212" s="312" t="s">
        <v>577</v>
      </c>
    </row>
    <row r="213" spans="1:2" x14ac:dyDescent="0.2">
      <c r="A213" t="s">
        <v>399</v>
      </c>
      <c r="B213" s="312" t="s">
        <v>578</v>
      </c>
    </row>
    <row r="214" spans="1:2" x14ac:dyDescent="0.2">
      <c r="A214" t="s">
        <v>400</v>
      </c>
      <c r="B214" s="312" t="s">
        <v>152</v>
      </c>
    </row>
    <row r="215" spans="1:2" x14ac:dyDescent="0.2">
      <c r="A215" t="s">
        <v>401</v>
      </c>
      <c r="B215" s="312" t="s">
        <v>112</v>
      </c>
    </row>
    <row r="216" spans="1:2" x14ac:dyDescent="0.2">
      <c r="A216" t="s">
        <v>402</v>
      </c>
      <c r="B216" s="312" t="s">
        <v>579</v>
      </c>
    </row>
    <row r="217" spans="1:2" x14ac:dyDescent="0.2">
      <c r="A217" t="s">
        <v>403</v>
      </c>
      <c r="B217" s="312" t="s">
        <v>580</v>
      </c>
    </row>
    <row r="218" spans="1:2" x14ac:dyDescent="0.2">
      <c r="A218" t="s">
        <v>404</v>
      </c>
      <c r="B218" s="312" t="s">
        <v>581</v>
      </c>
    </row>
    <row r="219" spans="1:2" x14ac:dyDescent="0.2">
      <c r="A219" t="s">
        <v>405</v>
      </c>
      <c r="B219" s="312" t="s">
        <v>582</v>
      </c>
    </row>
    <row r="220" spans="1:2" x14ac:dyDescent="0.2">
      <c r="A220" t="s">
        <v>406</v>
      </c>
      <c r="B220" s="312" t="s">
        <v>583</v>
      </c>
    </row>
    <row r="221" spans="1:2" x14ac:dyDescent="0.2">
      <c r="A221" t="s">
        <v>407</v>
      </c>
      <c r="B221" s="312" t="s">
        <v>584</v>
      </c>
    </row>
    <row r="222" spans="1:2" x14ac:dyDescent="0.2">
      <c r="A222" t="s">
        <v>408</v>
      </c>
      <c r="B222" s="312" t="s">
        <v>105</v>
      </c>
    </row>
    <row r="223" spans="1:2" x14ac:dyDescent="0.2">
      <c r="A223" t="s">
        <v>409</v>
      </c>
      <c r="B223" s="312" t="s">
        <v>108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GM 2016-2020</vt:lpstr>
      <vt:lpstr>Megjegyzés</vt:lpstr>
      <vt:lpstr>Megjegyzések</vt:lpstr>
      <vt:lpstr>Összefoglaló</vt:lpstr>
      <vt:lpstr>VLOOKUP</vt:lpstr>
      <vt:lpstr>'GM 2016-2020'!Nyomtatási_terület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2015-06-10T09:53:30Z</cp:lastPrinted>
  <dcterms:created xsi:type="dcterms:W3CDTF">2006-03-16T06:37:00Z</dcterms:created>
  <dcterms:modified xsi:type="dcterms:W3CDTF">2018-08-24T09:17:00Z</dcterms:modified>
</cp:coreProperties>
</file>