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/>
  </bookViews>
  <sheets>
    <sheet name="GM 2015-2019" sheetId="28" r:id="rId1"/>
    <sheet name="Megjegyzések" sheetId="20" state="hidden" r:id="rId2"/>
    <sheet name="Összefoglaló" sheetId="19" state="hidden" r:id="rId3"/>
    <sheet name="VLOOKUP" sheetId="25" state="hidden" r:id="rId4"/>
  </sheets>
  <definedNames>
    <definedName name="_xlnm._FilterDatabase" localSheetId="0" hidden="1">'GM 2015-2019'!$A$6:$AB$53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0">'GM 2015-2019'!$A$1:$AB$69</definedName>
    <definedName name="_xlnm.Print_Area" localSheetId="1">Megjegyzések!$A$1:$A$33</definedName>
    <definedName name="_xlnm.Print_Area" localSheetId="2">Összefoglaló!$A$1:$AF$37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6" i="28" l="1"/>
  <c r="P6" i="28"/>
  <c r="P52" i="28" s="1"/>
  <c r="Z61" i="28"/>
  <c r="Y52" i="28" l="1"/>
  <c r="Z37" i="28"/>
  <c r="Z36" i="28"/>
  <c r="Z27" i="28"/>
  <c r="Z58" i="28"/>
  <c r="Z57" i="28"/>
  <c r="Z46" i="28"/>
  <c r="Z45" i="28"/>
  <c r="Z44" i="28"/>
  <c r="Z43" i="28"/>
  <c r="Z42" i="28"/>
  <c r="Z41" i="28"/>
  <c r="Z64" i="28"/>
  <c r="Z40" i="28"/>
  <c r="Z39" i="28"/>
  <c r="Z38" i="28"/>
  <c r="Z35" i="28"/>
  <c r="Z34" i="28"/>
  <c r="Z33" i="28"/>
  <c r="Z65" i="28"/>
  <c r="Z31" i="28"/>
  <c r="Z30" i="28"/>
  <c r="Z29" i="28"/>
  <c r="Z28" i="28"/>
  <c r="Z26" i="28"/>
  <c r="Z24" i="28"/>
  <c r="Z23" i="28"/>
  <c r="Z62" i="28"/>
  <c r="Z22" i="28"/>
  <c r="Z21" i="28"/>
  <c r="Z20" i="28"/>
  <c r="Z19" i="28"/>
  <c r="Z18" i="28"/>
  <c r="Z17" i="28"/>
  <c r="Z16" i="28"/>
  <c r="Z15" i="28"/>
  <c r="Z14" i="28"/>
  <c r="Z59" i="28"/>
  <c r="Z13" i="28"/>
  <c r="Z12" i="28"/>
  <c r="Z11" i="28"/>
  <c r="Z10" i="28"/>
  <c r="Z9" i="28"/>
  <c r="Z8" i="28"/>
  <c r="Z7" i="28"/>
  <c r="V6" i="28"/>
  <c r="V52" i="28" s="1"/>
  <c r="S6" i="28"/>
  <c r="S52" i="28" s="1"/>
  <c r="M6" i="28"/>
  <c r="M52" i="28" s="1"/>
  <c r="J6" i="28"/>
  <c r="J52" i="28" s="1"/>
  <c r="G6" i="28"/>
  <c r="G52" i="28" s="1"/>
  <c r="D2" i="25"/>
  <c r="E2" i="25"/>
  <c r="H3" i="25"/>
  <c r="I3" i="25"/>
  <c r="H4" i="25"/>
  <c r="I4" i="25"/>
  <c r="H5" i="25"/>
  <c r="I5" i="25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2" i="25"/>
  <c r="I32" i="25"/>
  <c r="H33" i="25"/>
  <c r="I33" i="25"/>
  <c r="H34" i="25"/>
  <c r="I34" i="25"/>
  <c r="H35" i="25"/>
  <c r="I35" i="25"/>
  <c r="H36" i="25"/>
  <c r="I36" i="25"/>
  <c r="H37" i="25"/>
  <c r="I37" i="25"/>
  <c r="H38" i="25"/>
  <c r="I38" i="25"/>
  <c r="H39" i="25"/>
  <c r="I39" i="25"/>
  <c r="H40" i="25"/>
  <c r="I40" i="25"/>
  <c r="H41" i="25"/>
  <c r="I41" i="25"/>
  <c r="H42" i="25"/>
  <c r="I42" i="25"/>
  <c r="H43" i="25"/>
  <c r="I43" i="25"/>
  <c r="H44" i="25"/>
  <c r="I44" i="25"/>
  <c r="H45" i="25"/>
  <c r="I45" i="25"/>
  <c r="H46" i="25"/>
  <c r="I46" i="25"/>
  <c r="H47" i="25"/>
  <c r="I47" i="25"/>
  <c r="H48" i="25"/>
  <c r="I48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H65" i="25"/>
  <c r="I65" i="25"/>
  <c r="H68" i="25"/>
  <c r="I68" i="25"/>
  <c r="H69" i="25"/>
  <c r="I69" i="25"/>
  <c r="H70" i="25"/>
  <c r="I70" i="25"/>
  <c r="H71" i="25"/>
  <c r="I71" i="25"/>
  <c r="H73" i="25"/>
  <c r="I73" i="25"/>
  <c r="H74" i="25"/>
  <c r="I74" i="25"/>
  <c r="H75" i="25"/>
  <c r="I75" i="25"/>
  <c r="H76" i="25"/>
  <c r="I76" i="25"/>
  <c r="H77" i="25"/>
  <c r="I77" i="25"/>
  <c r="H78" i="25"/>
  <c r="I78" i="25"/>
  <c r="H79" i="25"/>
  <c r="I79" i="25"/>
  <c r="H80" i="25"/>
  <c r="I80" i="25"/>
  <c r="H82" i="25"/>
  <c r="I82" i="25"/>
  <c r="H85" i="25"/>
  <c r="I85" i="25"/>
  <c r="H2" i="25"/>
  <c r="I2" i="25"/>
  <c r="H23" i="25"/>
  <c r="H24" i="25"/>
  <c r="H31" i="25"/>
  <c r="H66" i="25"/>
  <c r="H67" i="25"/>
  <c r="H72" i="25"/>
  <c r="H81" i="25"/>
  <c r="H83" i="25"/>
  <c r="H84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 s="1"/>
  <c r="D33" i="25"/>
  <c r="E33" i="25" s="1"/>
  <c r="D34" i="25"/>
  <c r="E34" i="25" s="1"/>
  <c r="D35" i="25"/>
  <c r="E35" i="25" s="1"/>
  <c r="D36" i="25"/>
  <c r="E36" i="25" s="1"/>
  <c r="D37" i="25"/>
  <c r="E37" i="25" s="1"/>
  <c r="D38" i="25"/>
  <c r="E38" i="25" s="1"/>
  <c r="D39" i="25"/>
  <c r="E39" i="25" s="1"/>
  <c r="D40" i="25"/>
  <c r="E40" i="25" s="1"/>
  <c r="D41" i="25"/>
  <c r="E41" i="25" s="1"/>
  <c r="D42" i="25"/>
  <c r="E42" i="25" s="1"/>
  <c r="D43" i="25"/>
  <c r="E43" i="25" s="1"/>
  <c r="D44" i="25"/>
  <c r="E44" i="25" s="1"/>
  <c r="D45" i="25"/>
  <c r="E45" i="25" s="1"/>
  <c r="D46" i="25"/>
  <c r="E46" i="25" s="1"/>
  <c r="D47" i="25"/>
  <c r="E47" i="25" s="1"/>
  <c r="D48" i="25"/>
  <c r="E48" i="25" s="1"/>
  <c r="D49" i="25"/>
  <c r="E49" i="25" s="1"/>
  <c r="D50" i="25"/>
  <c r="E50" i="25" s="1"/>
  <c r="D51" i="25"/>
  <c r="E51" i="25" s="1"/>
  <c r="D52" i="25"/>
  <c r="E52" i="25" s="1"/>
  <c r="D53" i="25"/>
  <c r="E53" i="25" s="1"/>
  <c r="D54" i="25"/>
  <c r="E54" i="25" s="1"/>
  <c r="D55" i="25"/>
  <c r="E55" i="25" s="1"/>
  <c r="D56" i="25"/>
  <c r="E56" i="25" s="1"/>
  <c r="D57" i="25"/>
  <c r="E57" i="25" s="1"/>
  <c r="D58" i="25"/>
  <c r="E58" i="25" s="1"/>
  <c r="D59" i="25"/>
  <c r="E59" i="25" s="1"/>
  <c r="D60" i="25"/>
  <c r="E60" i="25" s="1"/>
  <c r="D61" i="25"/>
  <c r="E61" i="25" s="1"/>
  <c r="D62" i="25"/>
  <c r="E62" i="25" s="1"/>
  <c r="D63" i="25"/>
  <c r="E63" i="25" s="1"/>
  <c r="D64" i="25"/>
  <c r="E64" i="25" s="1"/>
  <c r="D65" i="25"/>
  <c r="E65" i="25" s="1"/>
  <c r="D66" i="25"/>
  <c r="D67" i="25"/>
  <c r="D68" i="25"/>
  <c r="E68" i="25" s="1"/>
  <c r="D69" i="25"/>
  <c r="E69" i="25" s="1"/>
  <c r="D70" i="25"/>
  <c r="E70" i="25" s="1"/>
  <c r="D71" i="25"/>
  <c r="E71" i="25" s="1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AC7" i="19"/>
  <c r="AC8" i="19"/>
  <c r="L9" i="19"/>
  <c r="L17" i="19" s="1"/>
  <c r="AA6" i="19"/>
  <c r="AA9" i="19"/>
  <c r="AA17" i="19"/>
  <c r="X6" i="19"/>
  <c r="X9" i="19"/>
  <c r="X17" i="19" s="1"/>
  <c r="U6" i="19"/>
  <c r="U9" i="19"/>
  <c r="U17" i="19"/>
  <c r="R6" i="19"/>
  <c r="R9" i="19"/>
  <c r="R17" i="19" s="1"/>
  <c r="O6" i="19"/>
  <c r="AC6" i="19" s="1"/>
  <c r="AC17" i="19" s="1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Z52" i="28" l="1"/>
  <c r="Z6" i="28"/>
  <c r="Z69" i="28" s="1"/>
</calcChain>
</file>

<file path=xl/sharedStrings.xml><?xml version="1.0" encoding="utf-8"?>
<sst xmlns="http://schemas.openxmlformats.org/spreadsheetml/2006/main" count="975" uniqueCount="704">
  <si>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</si>
  <si>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</si>
  <si>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</si>
  <si>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</si>
  <si>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</si>
  <si>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</si>
  <si>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</si>
  <si>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</si>
  <si>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</si>
  <si>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</si>
  <si>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</si>
  <si>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</si>
  <si>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</si>
  <si>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</si>
  <si>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</si>
  <si>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</si>
  <si>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</si>
  <si>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</si>
  <si>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</si>
  <si>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</si>
  <si>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</si>
  <si>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</si>
  <si>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</si>
  <si>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</si>
  <si>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</si>
  <si>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</si>
  <si>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</si>
  <si>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</si>
  <si>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</si>
  <si>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</si>
  <si>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</si>
  <si>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</si>
  <si>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</si>
  <si>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</si>
  <si>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</si>
  <si>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</si>
  <si>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</si>
  <si>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</si>
  <si>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</si>
  <si>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</si>
  <si>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</si>
  <si>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</si>
  <si>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</si>
  <si>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</si>
  <si>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</si>
  <si>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</si>
  <si>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</si>
  <si>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</si>
  <si>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</si>
  <si>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</si>
  <si>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</si>
  <si>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</si>
  <si>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</si>
  <si>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</si>
  <si>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</si>
  <si>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</si>
  <si>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</si>
  <si>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</si>
  <si>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</si>
  <si>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</si>
  <si>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</si>
  <si>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</si>
  <si>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</si>
  <si>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</si>
  <si>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</si>
  <si>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</si>
  <si>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</si>
  <si>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</si>
  <si>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</si>
  <si>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</si>
  <si>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</si>
  <si>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</si>
  <si>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</si>
  <si>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</si>
  <si>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</si>
  <si>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</si>
  <si>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</si>
  <si>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</si>
  <si>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</si>
  <si>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</si>
  <si>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</si>
  <si>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</si>
  <si>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</si>
  <si>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</si>
  <si>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</si>
  <si>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</si>
  <si>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</si>
  <si>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</si>
  <si>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</si>
  <si>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</si>
  <si>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</si>
  <si>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</si>
  <si>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</si>
  <si>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</si>
  <si>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</si>
  <si>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</si>
  <si>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</si>
  <si>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</si>
  <si>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</si>
  <si>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Üzleti etika</t>
  </si>
  <si>
    <t>Szakszeminárium I.</t>
  </si>
  <si>
    <t>Kürthy Gábor</t>
  </si>
  <si>
    <t>Takács Sándor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</si>
  <si>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</si>
  <si>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</si>
  <si>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</si>
  <si>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</si>
  <si>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</si>
  <si>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</si>
  <si>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</si>
  <si>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</si>
  <si>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</si>
  <si>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</si>
  <si>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</si>
  <si>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</si>
  <si>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</si>
  <si>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</si>
  <si>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</si>
  <si>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</si>
  <si>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</si>
  <si>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</si>
  <si>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</si>
  <si>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</si>
  <si>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</si>
  <si>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</si>
  <si>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</si>
  <si>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</si>
  <si>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</si>
  <si>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</si>
  <si>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</si>
  <si>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</si>
  <si>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</si>
  <si>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</si>
  <si>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</si>
  <si>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</si>
  <si>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</si>
  <si>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</si>
  <si>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</si>
  <si>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</si>
  <si>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</si>
  <si>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</si>
  <si>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</si>
  <si>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</si>
  <si>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</si>
  <si>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</si>
  <si>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</si>
  <si>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</si>
  <si>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</si>
  <si>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</si>
  <si>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</si>
  <si>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</si>
  <si>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</si>
  <si>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</si>
  <si>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</si>
  <si>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</si>
  <si>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</si>
  <si>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</si>
  <si>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</si>
  <si>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</si>
  <si>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</si>
  <si>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</si>
  <si>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</si>
  <si>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</si>
  <si>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</si>
  <si>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</si>
  <si>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</si>
  <si>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</si>
  <si>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</si>
  <si>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</si>
  <si>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</si>
  <si>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</si>
  <si>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</si>
  <si>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</si>
  <si>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</si>
  <si>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</si>
  <si>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</si>
  <si>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</si>
  <si>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</si>
  <si>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</si>
  <si>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Gazdaságetikai Kutatóközpont</t>
  </si>
  <si>
    <t>Gazdasági és Jogi Tanszék</t>
  </si>
  <si>
    <t>Statisztika Tanszék</t>
  </si>
  <si>
    <t>Matematika Tanszék</t>
  </si>
  <si>
    <t>Szervezeti Magatartás Tanszék</t>
  </si>
  <si>
    <t>Vezetés és Stratégia Tanszék</t>
  </si>
  <si>
    <t>Papp József</t>
  </si>
  <si>
    <t>Stratégia és Projektvezetés Tanszék</t>
  </si>
  <si>
    <t>2LK94LAK09B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</si>
  <si>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</si>
  <si>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</si>
  <si>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</si>
  <si>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</si>
  <si>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</si>
  <si>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</si>
  <si>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</si>
  <si>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Összehasonlító Gazdaságtan Tanszék</t>
  </si>
  <si>
    <t>Trautmann László</t>
  </si>
  <si>
    <t>Szociológiai és Társadalompolitikai Intézet</t>
  </si>
  <si>
    <t>Kommunikációs Tanszék</t>
  </si>
  <si>
    <t>Makroökonómia Tanszék</t>
  </si>
  <si>
    <t>Operációkutatás Tanszék</t>
  </si>
  <si>
    <t>Pénzügyi Számvitel Tanszék</t>
  </si>
  <si>
    <t>Befektetések és Vállalati Pénzügy Tanszék</t>
  </si>
  <si>
    <t>Fazakas Gergely</t>
  </si>
  <si>
    <t>Politikatudományi Intézet</t>
  </si>
  <si>
    <t>Szervezeti Magatartás</t>
  </si>
  <si>
    <t>Egyedi projektek vezetése</t>
  </si>
  <si>
    <t>Vezetés és Kontroll Tanszék</t>
  </si>
  <si>
    <t>Döntéselmélet Tanszék</t>
  </si>
  <si>
    <t>Kisvállakozás-fejlesztési Központ</t>
  </si>
  <si>
    <t>Üzleti Jogi Tanszék</t>
  </si>
  <si>
    <t>Marketingkutatás és Fogyasztói Magatartás Tanszék</t>
  </si>
  <si>
    <t>Logisztika és Ellátási Lánc Menedzsment Tanszék</t>
  </si>
  <si>
    <t>E-business Kutatóközpont</t>
  </si>
  <si>
    <t>2LK94LAK05B</t>
  </si>
  <si>
    <t>Üzleti Informatika</t>
  </si>
  <si>
    <t>Információrendszerek Tanszék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</si>
  <si>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</si>
  <si>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</si>
  <si>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</si>
  <si>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</si>
  <si>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</si>
  <si>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</si>
  <si>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</si>
  <si>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</si>
  <si>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</si>
  <si>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</si>
  <si>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</si>
  <si>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</si>
  <si>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</si>
  <si>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</si>
  <si>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</si>
  <si>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</si>
  <si>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</si>
  <si>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</si>
  <si>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</si>
  <si>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</si>
  <si>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</si>
  <si>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</si>
  <si>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</si>
  <si>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</si>
  <si>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</si>
  <si>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</si>
  <si>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</si>
  <si>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</si>
  <si>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</si>
  <si>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</si>
  <si>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</si>
  <si>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</si>
  <si>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</si>
  <si>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</si>
  <si>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</si>
  <si>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</si>
  <si>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</si>
  <si>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</si>
  <si>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</si>
  <si>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</si>
  <si>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</si>
  <si>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</si>
  <si>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</si>
  <si>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</si>
  <si>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</si>
  <si>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</si>
  <si>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</si>
  <si>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</si>
  <si>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</si>
  <si>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</si>
  <si>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</si>
  <si>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</si>
  <si>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</si>
  <si>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</si>
  <si>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</si>
  <si>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</si>
  <si>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</si>
  <si>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</si>
  <si>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</si>
  <si>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</si>
  <si>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</si>
  <si>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</si>
  <si>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</si>
  <si>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</si>
  <si>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</si>
  <si>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</si>
  <si>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</si>
  <si>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</si>
  <si>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</si>
  <si>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</si>
  <si>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</si>
  <si>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</si>
  <si>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</si>
  <si>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</si>
  <si>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</si>
  <si>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</si>
  <si>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</si>
  <si>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</si>
  <si>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</si>
  <si>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</si>
  <si>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</si>
  <si>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</si>
  <si>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</si>
  <si>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</si>
  <si>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</si>
  <si>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</si>
  <si>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</si>
  <si>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</si>
  <si>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</si>
  <si>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</si>
  <si>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</si>
  <si>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</si>
  <si>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</si>
  <si>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</si>
  <si>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</si>
  <si>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</si>
  <si>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</si>
  <si>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</si>
  <si>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</si>
  <si>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</si>
  <si>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</si>
  <si>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</si>
  <si>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</si>
  <si>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</si>
  <si>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</si>
  <si>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</si>
  <si>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</si>
  <si>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</si>
  <si>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</si>
  <si>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</si>
  <si>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</si>
  <si>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</si>
  <si>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</si>
  <si>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</si>
  <si>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</si>
  <si>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</si>
  <si>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</si>
  <si>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</si>
  <si>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</si>
  <si>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</si>
  <si>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</si>
  <si>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</si>
  <si>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</si>
  <si>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</si>
  <si>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</si>
  <si>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</si>
  <si>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</si>
  <si>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</si>
  <si>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</si>
  <si>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</si>
  <si>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</si>
  <si>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</si>
  <si>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</si>
  <si>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</si>
  <si>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</si>
  <si>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</si>
  <si>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</si>
  <si>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</si>
  <si>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</si>
  <si>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</si>
  <si>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</si>
  <si>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</si>
  <si>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</si>
  <si>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</si>
  <si>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</si>
  <si>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</si>
  <si>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</si>
  <si>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</si>
  <si>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</si>
  <si>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</si>
  <si>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</si>
  <si>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</si>
  <si>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</si>
  <si>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</si>
  <si>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</si>
  <si>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</si>
  <si>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</si>
  <si>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</si>
  <si>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</si>
  <si>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</si>
  <si>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</si>
  <si>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</si>
  <si>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</si>
  <si>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</si>
  <si>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</si>
  <si>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</si>
  <si>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</si>
  <si>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</si>
  <si>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</si>
  <si>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</si>
  <si>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</si>
  <si>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</si>
  <si>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</si>
  <si>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</si>
  <si>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</si>
  <si>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</si>
  <si>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</si>
  <si>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</si>
  <si>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</si>
  <si>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</si>
  <si>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</si>
  <si>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</si>
  <si>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</si>
  <si>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</si>
  <si>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</si>
  <si>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</si>
  <si>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</si>
  <si>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</si>
  <si>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</si>
  <si>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</si>
  <si>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</si>
  <si>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</si>
  <si>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</si>
  <si>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</si>
  <si>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</si>
  <si>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</si>
  <si>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</si>
  <si>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</si>
  <si>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</si>
  <si>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</si>
  <si>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</si>
  <si>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</si>
  <si>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</si>
  <si>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</si>
  <si>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</si>
  <si>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</si>
  <si>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</si>
  <si>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</si>
  <si>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</si>
  <si>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</si>
  <si>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</si>
  <si>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</si>
  <si>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</si>
  <si>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</si>
  <si>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</si>
  <si>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</si>
  <si>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</si>
  <si>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</si>
  <si>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</si>
  <si>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</si>
  <si>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</si>
  <si>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</si>
  <si>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</si>
  <si>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</si>
  <si>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</si>
  <si>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</si>
  <si>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</si>
  <si>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</si>
  <si>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</si>
  <si>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</si>
  <si>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</si>
  <si>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</si>
  <si>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</si>
  <si>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</si>
  <si>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</si>
  <si>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</si>
  <si>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</si>
  <si>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</si>
  <si>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</si>
  <si>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</si>
  <si>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</si>
  <si>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</si>
  <si>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</si>
  <si>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</si>
  <si>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</si>
  <si>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</si>
  <si>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</si>
  <si>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</si>
  <si>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</si>
  <si>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</si>
  <si>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</si>
  <si>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</si>
  <si>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</si>
  <si>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</si>
  <si>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</si>
  <si>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</si>
  <si>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</si>
  <si>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</si>
  <si>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</si>
  <si>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</si>
  <si>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</si>
  <si>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</si>
  <si>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</si>
  <si>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</si>
  <si>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</si>
  <si>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</si>
  <si>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</si>
  <si>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</si>
  <si>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</si>
  <si>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</si>
  <si>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</si>
  <si>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</si>
  <si>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</si>
  <si>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</si>
  <si>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</si>
  <si>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</si>
  <si>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</si>
  <si>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</si>
  <si>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</si>
  <si>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</si>
  <si>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</si>
  <si>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</si>
  <si>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</si>
  <si>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</si>
  <si>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</si>
  <si>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</si>
  <si>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</si>
  <si>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</si>
  <si>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</si>
  <si>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</si>
  <si>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</si>
  <si>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</si>
  <si>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</si>
  <si>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</si>
  <si>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</si>
  <si>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</si>
  <si>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</si>
  <si>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</si>
  <si>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</si>
  <si>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</si>
  <si>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</si>
  <si>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</si>
  <si>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</si>
  <si>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</si>
  <si>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</si>
  <si>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</si>
  <si>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</si>
  <si>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</si>
  <si>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</si>
  <si>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</si>
  <si>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</si>
  <si>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</si>
  <si>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</si>
  <si>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</si>
  <si>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</si>
  <si>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</si>
  <si>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</si>
  <si>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</si>
  <si>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</si>
  <si>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</si>
  <si>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</si>
  <si>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</si>
  <si>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</si>
  <si>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</si>
  <si>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</si>
  <si>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</si>
  <si>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</si>
  <si>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</si>
  <si>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</si>
  <si>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</si>
  <si>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</si>
  <si>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</si>
  <si>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</si>
  <si>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</si>
  <si>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</si>
  <si>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</si>
  <si>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</si>
  <si>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</si>
  <si>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</si>
  <si>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</si>
  <si>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</si>
  <si>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</si>
  <si>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</si>
  <si>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</si>
  <si>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</si>
  <si>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</si>
  <si>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</si>
  <si>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</si>
  <si>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</si>
  <si>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</si>
  <si>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</si>
  <si>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</si>
  <si>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</si>
  <si>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</si>
  <si>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</si>
  <si>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</si>
  <si>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</si>
  <si>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</si>
  <si>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</si>
  <si>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</si>
  <si>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</si>
  <si>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</si>
  <si>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</si>
  <si>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</si>
  <si>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</si>
  <si>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</si>
  <si>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</si>
  <si>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</si>
  <si>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</si>
  <si>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</si>
  <si>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</si>
  <si>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</si>
  <si>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</si>
  <si>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</si>
  <si>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</si>
  <si>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</si>
  <si>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</si>
  <si>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</si>
  <si>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</si>
  <si>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</si>
  <si>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</si>
  <si>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</si>
  <si>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</si>
  <si>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Melicher Orsolya</t>
  </si>
  <si>
    <t>Drótos György</t>
  </si>
  <si>
    <t>Neulinger Ágnes</t>
  </si>
  <si>
    <t>Vas Réka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</si>
  <si>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</si>
  <si>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</si>
  <si>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</si>
  <si>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</si>
  <si>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</si>
  <si>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</si>
  <si>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</si>
  <si>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</si>
  <si>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</si>
  <si>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</si>
  <si>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Lánczi András</t>
  </si>
  <si>
    <t>Dr. Takács Sándor</t>
  </si>
  <si>
    <t>Dr. Gyenge Magdolna</t>
  </si>
  <si>
    <t>Dr. Béza Dániel</t>
  </si>
  <si>
    <t>Marjainé Dr. Szerényi Zsuzsanna</t>
  </si>
  <si>
    <t>Dr. Berde Éva</t>
  </si>
  <si>
    <t>Dr. Harangozó Gábor</t>
  </si>
  <si>
    <t>Dr. Forgács Attila</t>
  </si>
  <si>
    <t>Dr. Fekete László</t>
  </si>
  <si>
    <t>Tirnitz Tamás József</t>
  </si>
  <si>
    <t>Matolay Réka</t>
  </si>
  <si>
    <t>Dr. Vecsenyi János Sándor</t>
  </si>
  <si>
    <t>Petheő Attila István</t>
  </si>
  <si>
    <t>Dr. Bokor Tamás</t>
  </si>
  <si>
    <t>Dr. Gál Judit</t>
  </si>
  <si>
    <t>Dr. Kiss János</t>
  </si>
  <si>
    <t>Dr. Stocker Miklós</t>
  </si>
  <si>
    <t>Matematika I.</t>
  </si>
  <si>
    <t>Dobák Miklós</t>
  </si>
  <si>
    <t>Matematika II.</t>
  </si>
  <si>
    <t>Kötlezően választható tárgyak: félévenként 1 tárgy</t>
  </si>
  <si>
    <t>Üzleti esettanulmányok</t>
  </si>
  <si>
    <t>Idegen nyelv</t>
  </si>
  <si>
    <t>Dobos Ágota</t>
  </si>
  <si>
    <t>Duma László</t>
  </si>
  <si>
    <t>KR</t>
  </si>
  <si>
    <t>A</t>
  </si>
  <si>
    <t>IV. évfolyam</t>
  </si>
  <si>
    <t>Gazdálkodás és Menedzsment Levelező tagozat, 2015-2019</t>
  </si>
  <si>
    <t>Bevezetés a játékelméletbe</t>
  </si>
  <si>
    <t>Bakó Barna</t>
  </si>
  <si>
    <t>Adójog alapjai</t>
  </si>
  <si>
    <t>Vállalkozások adózása</t>
  </si>
  <si>
    <t>Dr. Czoboly Gergely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</si>
  <si>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</si>
  <si>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</si>
  <si>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</si>
  <si>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</si>
  <si>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</si>
  <si>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</si>
  <si>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</si>
  <si>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</si>
  <si>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</si>
  <si>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</si>
  <si>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</si>
  <si>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</si>
  <si>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</si>
  <si>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</si>
  <si>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</si>
  <si>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</si>
  <si>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</si>
  <si>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</si>
  <si>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</si>
  <si>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</si>
  <si>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2LK95LAK18B</t>
  </si>
  <si>
    <t>2LK95LAK19B</t>
  </si>
  <si>
    <t>2LK95LAK20B</t>
  </si>
  <si>
    <t>2LK95LAK53B</t>
  </si>
  <si>
    <t>2LK95LAK21B</t>
  </si>
  <si>
    <t>2LK95LAK22B</t>
  </si>
  <si>
    <t>2LK95LAK23B</t>
  </si>
  <si>
    <t>2LK95LAK24B</t>
  </si>
  <si>
    <t>2LK95LAK25B</t>
  </si>
  <si>
    <t>2LK95LAK26B</t>
  </si>
  <si>
    <t>2LK95LAK27B</t>
  </si>
  <si>
    <t>2LK95LAK28B</t>
  </si>
  <si>
    <t>2LK95LAK29B</t>
  </si>
  <si>
    <t>2LK95LAK30B</t>
  </si>
  <si>
    <t>2LK95LAK31B</t>
  </si>
  <si>
    <t>2LK95LAK32B</t>
  </si>
  <si>
    <t>2LK95LAK33B</t>
  </si>
  <si>
    <t>2LK95LAK34B</t>
  </si>
  <si>
    <t>2LK95LAK35B</t>
  </si>
  <si>
    <t>2LK95LAK36B</t>
  </si>
  <si>
    <t>2LK95LAK37B</t>
  </si>
  <si>
    <t>2LK95LAK38B</t>
  </si>
  <si>
    <t>2LK95LAK39B</t>
  </si>
  <si>
    <t>2LK95LAK40B</t>
  </si>
  <si>
    <t>2LK95LAK41B</t>
  </si>
  <si>
    <t>2LK95LAK42B</t>
  </si>
  <si>
    <t>2LK95LAK43B</t>
  </si>
  <si>
    <t>2LK95LAK44B</t>
  </si>
  <si>
    <t>2LK95LAK45B</t>
  </si>
  <si>
    <t>2LK95LAK46B</t>
  </si>
  <si>
    <t>2LK95LAK47B</t>
  </si>
  <si>
    <t>2LK95LAK48B</t>
  </si>
  <si>
    <t>2LK95LAK49B</t>
  </si>
  <si>
    <t>2LK95LAK50B</t>
  </si>
  <si>
    <t>2LK95LAK51B</t>
  </si>
  <si>
    <t>2LK95LAK52B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</si>
</sst>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2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63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6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15" fillId="4" borderId="40" xfId="0" applyFont="1" applyFill="1" applyBorder="1"/>
    <xf numFmtId="0" fontId="31" fillId="3" borderId="41" xfId="0" applyFont="1" applyFill="1" applyBorder="1" applyAlignment="1">
      <alignment vertical="center" wrapText="1"/>
    </xf>
    <xf numFmtId="0" fontId="31" fillId="3" borderId="42" xfId="0" applyFont="1" applyFill="1" applyBorder="1" applyAlignment="1">
      <alignment vertical="center" wrapText="1"/>
    </xf>
    <xf numFmtId="0" fontId="31" fillId="3" borderId="43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2" xfId="0" applyFont="1" applyFill="1" applyBorder="1"/>
    <xf numFmtId="0" fontId="18" fillId="0" borderId="4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textRotation="90"/>
    </xf>
    <xf numFmtId="0" fontId="18" fillId="0" borderId="4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29" fillId="3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34" fillId="3" borderId="2" xfId="0" applyNumberFormat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6" xfId="0" applyFont="1" applyFill="1" applyBorder="1" applyAlignment="1"/>
    <xf numFmtId="0" fontId="3" fillId="0" borderId="2" xfId="0" applyFont="1" applyFill="1" applyBorder="1"/>
    <xf numFmtId="0" fontId="26" fillId="8" borderId="31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6" fillId="9" borderId="31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horizontal="left"/>
    </xf>
    <xf numFmtId="0" fontId="31" fillId="3" borderId="49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left" vertical="center" wrapText="1"/>
    </xf>
    <xf numFmtId="0" fontId="40" fillId="3" borderId="57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58" xfId="0" applyFont="1" applyFill="1" applyBorder="1" applyAlignment="1">
      <alignment horizontal="center" vertical="center"/>
    </xf>
    <xf numFmtId="0" fontId="29" fillId="3" borderId="41" xfId="0" applyFont="1" applyFill="1" applyBorder="1" applyAlignment="1">
      <alignment horizontal="center" vertical="center"/>
    </xf>
    <xf numFmtId="0" fontId="40" fillId="3" borderId="49" xfId="0" applyFont="1" applyFill="1" applyBorder="1" applyAlignment="1">
      <alignment horizontal="center" vertical="center"/>
    </xf>
    <xf numFmtId="0" fontId="1" fillId="0" borderId="47" xfId="1" applyFill="1" applyBorder="1" applyAlignment="1" applyProtection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35" fillId="4" borderId="2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5" fillId="4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5" fillId="4" borderId="9" xfId="0" applyFont="1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35" fillId="4" borderId="59" xfId="0" applyFont="1" applyFill="1" applyBorder="1" applyAlignment="1">
      <alignment horizontal="left" vertical="center"/>
    </xf>
    <xf numFmtId="0" fontId="35" fillId="4" borderId="11" xfId="0" applyFont="1" applyFill="1" applyBorder="1" applyAlignment="1">
      <alignment horizontal="left" vertical="center"/>
    </xf>
    <xf numFmtId="0" fontId="42" fillId="4" borderId="8" xfId="0" applyFont="1" applyFill="1" applyBorder="1"/>
    <xf numFmtId="0" fontId="42" fillId="4" borderId="9" xfId="0" applyFont="1" applyFill="1" applyBorder="1"/>
    <xf numFmtId="0" fontId="42" fillId="4" borderId="2" xfId="0" applyFont="1" applyFill="1" applyBorder="1"/>
    <xf numFmtId="0" fontId="45" fillId="4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1" fillId="0" borderId="15" xfId="1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0" fillId="0" borderId="0" xfId="0" applyFill="1" applyBorder="1"/>
    <xf numFmtId="0" fontId="4" fillId="0" borderId="32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2" fillId="0" borderId="0" xfId="0" applyFont="1" applyFill="1" applyBorder="1"/>
    <xf numFmtId="0" fontId="0" fillId="0" borderId="0" xfId="0" applyFill="1" applyBorder="1" applyAlignment="1">
      <alignment vertical="center"/>
    </xf>
    <xf numFmtId="0" fontId="26" fillId="3" borderId="63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5" fillId="4" borderId="25" xfId="0" applyFont="1" applyFill="1" applyBorder="1"/>
    <xf numFmtId="0" fontId="31" fillId="3" borderId="2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3" xfId="0" applyFont="1" applyFill="1" applyBorder="1" applyAlignment="1">
      <alignment vertical="center"/>
    </xf>
    <xf numFmtId="0" fontId="46" fillId="0" borderId="8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24" fillId="0" borderId="0" xfId="0" applyFont="1" applyFill="1" applyBorder="1"/>
    <xf numFmtId="0" fontId="7" fillId="0" borderId="59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28" fillId="8" borderId="51" xfId="0" applyFont="1" applyFill="1" applyBorder="1" applyAlignment="1">
      <alignment horizontal="center" vertical="center"/>
    </xf>
    <xf numFmtId="0" fontId="28" fillId="8" borderId="52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left" vertical="center" wrapText="1"/>
    </xf>
    <xf numFmtId="0" fontId="28" fillId="8" borderId="6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6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0" borderId="59" xfId="1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8" xfId="1" applyFont="1" applyFill="1" applyBorder="1" applyAlignment="1" applyProtection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6" xfId="0" applyFill="1" applyBorder="1"/>
    <xf numFmtId="0" fontId="0" fillId="4" borderId="55" xfId="0" applyFill="1" applyBorder="1"/>
    <xf numFmtId="0" fontId="0" fillId="4" borderId="24" xfId="0" applyFill="1" applyBorder="1"/>
    <xf numFmtId="0" fontId="1" fillId="0" borderId="3" xfId="1" applyFill="1" applyBorder="1" applyAlignment="1" applyProtection="1">
      <alignment horizontal="left" vertical="center"/>
    </xf>
    <xf numFmtId="0" fontId="1" fillId="0" borderId="5" xfId="1" applyFill="1" applyBorder="1" applyAlignment="1" applyProtection="1">
      <alignment horizontal="left" vertical="center" wrapText="1"/>
    </xf>
    <xf numFmtId="0" fontId="1" fillId="0" borderId="38" xfId="1" applyFill="1" applyBorder="1" applyAlignment="1" applyProtection="1">
      <alignment horizontal="left" vertical="center" wrapText="1"/>
    </xf>
    <xf numFmtId="0" fontId="1" fillId="0" borderId="3" xfId="1" applyFill="1" applyBorder="1" applyAlignment="1" applyProtection="1">
      <alignment horizontal="left" vertical="center" wrapText="1"/>
    </xf>
    <xf numFmtId="0" fontId="1" fillId="0" borderId="37" xfId="1" applyFill="1" applyBorder="1" applyAlignment="1" applyProtection="1">
      <alignment horizontal="left" vertical="center" wrapText="1"/>
    </xf>
    <xf numFmtId="0" fontId="1" fillId="0" borderId="7" xfId="1" applyFill="1" applyBorder="1" applyAlignment="1" applyProtection="1">
      <alignment horizontal="left" vertical="center" wrapText="1"/>
    </xf>
    <xf numFmtId="0" fontId="1" fillId="0" borderId="8" xfId="1" applyFill="1" applyBorder="1" applyAlignment="1" applyProtection="1">
      <alignment horizontal="left" vertical="center" wrapText="1"/>
    </xf>
    <xf numFmtId="0" fontId="1" fillId="0" borderId="59" xfId="1" applyFill="1" applyBorder="1" applyAlignment="1" applyProtection="1">
      <alignment horizontal="left" vertical="center" wrapText="1"/>
    </xf>
    <xf numFmtId="0" fontId="1" fillId="11" borderId="46" xfId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 wrapText="1"/>
    </xf>
    <xf numFmtId="0" fontId="1" fillId="11" borderId="59" xfId="1" applyFill="1" applyBorder="1" applyAlignment="1" applyProtection="1">
      <alignment horizontal="left" vertical="center" wrapText="1"/>
    </xf>
    <xf numFmtId="0" fontId="2" fillId="11" borderId="27" xfId="0" applyFont="1" applyFill="1" applyBorder="1" applyAlignment="1">
      <alignment horizontal="left" vertical="center"/>
    </xf>
    <xf numFmtId="0" fontId="2" fillId="0" borderId="26" xfId="1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4" borderId="42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Font="1" applyFill="1" applyBorder="1"/>
    <xf numFmtId="0" fontId="0" fillId="12" borderId="0" xfId="0" applyFill="1"/>
    <xf numFmtId="0" fontId="49" fillId="0" borderId="0" xfId="0" applyFont="1"/>
    <xf numFmtId="0" fontId="0" fillId="0" borderId="0" xfId="0" applyFill="1"/>
    <xf numFmtId="0" fontId="1" fillId="0" borderId="47" xfId="1" applyFill="1" applyBorder="1" applyAlignment="1" applyProtection="1">
      <alignment horizontal="left" vertical="center"/>
    </xf>
    <xf numFmtId="0" fontId="42" fillId="0" borderId="1" xfId="0" applyFont="1" applyFill="1" applyBorder="1"/>
    <xf numFmtId="0" fontId="42" fillId="0" borderId="8" xfId="0" applyFont="1" applyFill="1" applyBorder="1"/>
    <xf numFmtId="0" fontId="42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13" borderId="2" xfId="0" applyFont="1" applyFill="1" applyBorder="1" applyAlignment="1">
      <alignment horizontal="center" vertical="center"/>
    </xf>
    <xf numFmtId="0" fontId="1" fillId="0" borderId="18" xfId="1" applyFill="1" applyBorder="1" applyAlignment="1" applyProtection="1">
      <alignment horizontal="left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" fillId="0" borderId="7" xfId="1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 wrapText="1"/>
    </xf>
    <xf numFmtId="0" fontId="7" fillId="14" borderId="64" xfId="0" applyFont="1" applyFill="1" applyBorder="1" applyAlignment="1">
      <alignment horizontal="left" vertical="center" wrapText="1"/>
    </xf>
    <xf numFmtId="0" fontId="7" fillId="14" borderId="73" xfId="0" applyFont="1" applyFill="1" applyBorder="1" applyAlignment="1">
      <alignment horizontal="left" vertical="center" wrapText="1"/>
    </xf>
    <xf numFmtId="0" fontId="7" fillId="11" borderId="7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44" xfId="1" applyFill="1" applyBorder="1" applyAlignment="1" applyProtection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13" borderId="8" xfId="0" applyFont="1" applyFill="1" applyBorder="1" applyAlignment="1">
      <alignment horizontal="center" vertical="center"/>
    </xf>
    <xf numFmtId="0" fontId="29" fillId="13" borderId="8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7" fillId="3" borderId="62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49" fontId="34" fillId="3" borderId="10" xfId="0" applyNumberFormat="1" applyFont="1" applyFill="1" applyBorder="1" applyAlignment="1">
      <alignment horizontal="center" vertical="center"/>
    </xf>
    <xf numFmtId="0" fontId="18" fillId="3" borderId="57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8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13" borderId="8" xfId="0" applyFont="1" applyFill="1" applyBorder="1" applyAlignment="1">
      <alignment horizontal="center" vertical="center"/>
    </xf>
    <xf numFmtId="0" fontId="29" fillId="3" borderId="70" xfId="0" applyFont="1" applyFill="1" applyBorder="1" applyAlignment="1">
      <alignment horizontal="center" vertical="center"/>
    </xf>
    <xf numFmtId="0" fontId="18" fillId="11" borderId="29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8" fillId="11" borderId="33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13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" fillId="0" borderId="8" xfId="1" applyFill="1" applyBorder="1" applyAlignment="1" applyProtection="1">
      <alignment horizontal="left" vertical="center"/>
    </xf>
    <xf numFmtId="0" fontId="18" fillId="0" borderId="45" xfId="0" applyFont="1" applyFill="1" applyBorder="1" applyAlignment="1">
      <alignment horizontal="center" vertical="center"/>
    </xf>
    <xf numFmtId="0" fontId="51" fillId="13" borderId="36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3" borderId="70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13" borderId="4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0" fontId="26" fillId="9" borderId="57" xfId="0" applyFont="1" applyFill="1" applyBorder="1" applyAlignment="1">
      <alignment horizontal="center" vertical="center"/>
    </xf>
    <xf numFmtId="0" fontId="29" fillId="13" borderId="44" xfId="0" applyFont="1" applyFill="1" applyBorder="1" applyAlignment="1">
      <alignment horizontal="center" vertical="center"/>
    </xf>
    <xf numFmtId="0" fontId="18" fillId="13" borderId="7" xfId="0" applyFont="1" applyFill="1" applyBorder="1" applyAlignment="1">
      <alignment horizontal="center" vertical="center"/>
    </xf>
    <xf numFmtId="0" fontId="26" fillId="15" borderId="22" xfId="0" applyFont="1" applyFill="1" applyBorder="1" applyAlignment="1">
      <alignment horizontal="center" vertical="center"/>
    </xf>
    <xf numFmtId="0" fontId="26" fillId="15" borderId="26" xfId="0" applyFont="1" applyFill="1" applyBorder="1" applyAlignment="1">
      <alignment horizontal="center" vertical="center"/>
    </xf>
    <xf numFmtId="0" fontId="26" fillId="16" borderId="70" xfId="0" applyFont="1" applyFill="1" applyBorder="1" applyAlignment="1">
      <alignment horizontal="center" vertical="center"/>
    </xf>
    <xf numFmtId="0" fontId="26" fillId="16" borderId="26" xfId="0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2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 wrapText="1"/>
    </xf>
    <xf numFmtId="0" fontId="1" fillId="0" borderId="69" xfId="1" applyFill="1" applyBorder="1" applyAlignment="1" applyProtection="1">
      <alignment horizontal="left" vertical="center" wrapText="1"/>
    </xf>
    <xf numFmtId="0" fontId="0" fillId="0" borderId="6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8" fillId="13" borderId="6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0" fontId="18" fillId="13" borderId="15" xfId="0" applyFont="1" applyFill="1" applyBorder="1" applyAlignment="1">
      <alignment horizontal="center" vertical="center"/>
    </xf>
    <xf numFmtId="0" fontId="18" fillId="13" borderId="67" xfId="0" applyFont="1" applyFill="1" applyBorder="1" applyAlignment="1">
      <alignment horizontal="center" vertical="center"/>
    </xf>
    <xf numFmtId="0" fontId="52" fillId="13" borderId="2" xfId="0" applyFont="1" applyFill="1" applyBorder="1" applyAlignment="1">
      <alignment horizontal="center" vertical="center"/>
    </xf>
    <xf numFmtId="0" fontId="18" fillId="13" borderId="18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left" vertical="center"/>
    </xf>
    <xf numFmtId="0" fontId="18" fillId="13" borderId="69" xfId="0" applyFont="1" applyFill="1" applyBorder="1" applyAlignment="1">
      <alignment horizontal="center" vertical="center"/>
    </xf>
    <xf numFmtId="0" fontId="0" fillId="13" borderId="38" xfId="0" applyFill="1" applyBorder="1" applyAlignment="1">
      <alignment horizontal="left" vertical="center"/>
    </xf>
    <xf numFmtId="0" fontId="0" fillId="13" borderId="2" xfId="0" applyFill="1" applyBorder="1" applyAlignment="1">
      <alignment horizontal="left" vertical="center"/>
    </xf>
    <xf numFmtId="0" fontId="18" fillId="13" borderId="14" xfId="0" applyFont="1" applyFill="1" applyBorder="1" applyAlignment="1">
      <alignment horizontal="center" vertical="center"/>
    </xf>
    <xf numFmtId="0" fontId="18" fillId="13" borderId="59" xfId="0" applyFont="1" applyFill="1" applyBorder="1" applyAlignment="1">
      <alignment horizontal="center" vertical="center"/>
    </xf>
    <xf numFmtId="0" fontId="0" fillId="13" borderId="8" xfId="0" applyFill="1" applyBorder="1" applyAlignment="1">
      <alignment horizontal="left" vertical="center"/>
    </xf>
    <xf numFmtId="0" fontId="18" fillId="13" borderId="65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/>
    </xf>
    <xf numFmtId="0" fontId="50" fillId="13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9" fillId="10" borderId="27" xfId="0" applyFont="1" applyFill="1" applyBorder="1" applyAlignment="1">
      <alignment horizontal="center" vertical="center"/>
    </xf>
    <xf numFmtId="0" fontId="29" fillId="10" borderId="49" xfId="0" applyFont="1" applyFill="1" applyBorder="1" applyAlignment="1">
      <alignment horizontal="center" vertical="center"/>
    </xf>
    <xf numFmtId="0" fontId="29" fillId="10" borderId="57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53" xfId="0" applyFont="1" applyFill="1" applyBorder="1" applyAlignment="1">
      <alignment horizontal="left" vertical="center" textRotation="90"/>
    </xf>
    <xf numFmtId="0" fontId="18" fillId="3" borderId="55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3" xfId="0" applyFont="1" applyFill="1" applyBorder="1" applyAlignment="1">
      <alignment horizontal="left" vertical="center" textRotation="90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18" fillId="3" borderId="59" xfId="0" applyFont="1" applyFill="1" applyBorder="1" applyAlignment="1">
      <alignment horizontal="center" vertical="center" textRotation="90" wrapText="1"/>
    </xf>
    <xf numFmtId="0" fontId="18" fillId="3" borderId="63" xfId="0" applyFont="1" applyFill="1" applyBorder="1" applyAlignment="1">
      <alignment horizontal="center" vertical="center" textRotation="90" wrapText="1"/>
    </xf>
    <xf numFmtId="0" fontId="29" fillId="13" borderId="27" xfId="0" applyFont="1" applyFill="1" applyBorder="1" applyAlignment="1">
      <alignment horizontal="left" vertical="center" wrapText="1"/>
    </xf>
    <xf numFmtId="0" fontId="29" fillId="13" borderId="4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8" fillId="3" borderId="46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37" xfId="0" applyFont="1" applyFill="1" applyBorder="1" applyAlignment="1">
      <alignment horizontal="left" vertical="center" textRotation="90"/>
    </xf>
    <xf numFmtId="0" fontId="29" fillId="3" borderId="51" xfId="0" applyFont="1" applyFill="1" applyBorder="1" applyAlignment="1">
      <alignment horizontal="left" vertical="center" wrapText="1"/>
    </xf>
    <xf numFmtId="0" fontId="29" fillId="3" borderId="52" xfId="0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 horizontal="left" vertical="center" wrapText="1"/>
    </xf>
    <xf numFmtId="0" fontId="26" fillId="9" borderId="35" xfId="0" applyFont="1" applyFill="1" applyBorder="1" applyAlignment="1">
      <alignment horizontal="left" vertical="center" wrapText="1"/>
    </xf>
    <xf numFmtId="0" fontId="26" fillId="8" borderId="51" xfId="0" applyFont="1" applyFill="1" applyBorder="1" applyAlignment="1">
      <alignment horizontal="left" vertical="center" wrapText="1"/>
    </xf>
    <xf numFmtId="0" fontId="26" fillId="8" borderId="52" xfId="0" applyFont="1" applyFill="1" applyBorder="1" applyAlignment="1">
      <alignment horizontal="left" vertical="center" wrapText="1"/>
    </xf>
    <xf numFmtId="0" fontId="43" fillId="4" borderId="27" xfId="0" applyFont="1" applyFill="1" applyBorder="1" applyAlignment="1">
      <alignment horizontal="left" vertical="center"/>
    </xf>
    <xf numFmtId="0" fontId="44" fillId="4" borderId="49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44" fillId="4" borderId="5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29" fillId="3" borderId="41" xfId="0" applyFont="1" applyFill="1" applyBorder="1" applyAlignment="1">
      <alignment horizontal="left" vertical="center" wrapText="1"/>
    </xf>
    <xf numFmtId="0" fontId="29" fillId="3" borderId="43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49" xfId="0" applyFont="1" applyFill="1" applyBorder="1" applyAlignment="1">
      <alignment horizontal="left" vertical="center" wrapText="1"/>
    </xf>
    <xf numFmtId="0" fontId="40" fillId="3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3" xfId="0" applyFont="1" applyFill="1" applyBorder="1" applyAlignment="1">
      <alignment vertical="center" textRotation="90"/>
    </xf>
    <xf numFmtId="0" fontId="4" fillId="0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textRotation="90"/>
    </xf>
    <xf numFmtId="0" fontId="27" fillId="3" borderId="69" xfId="0" applyFont="1" applyFill="1" applyBorder="1" applyAlignment="1">
      <alignment horizontal="center" vertical="center" textRotation="90"/>
    </xf>
    <xf numFmtId="0" fontId="27" fillId="3" borderId="63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30" fillId="10" borderId="31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 wrapText="1"/>
    </xf>
    <xf numFmtId="0" fontId="26" fillId="6" borderId="76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69" xfId="0" applyFont="1" applyFill="1" applyBorder="1" applyAlignment="1">
      <alignment horizontal="center" vertical="center" wrapText="1"/>
    </xf>
    <xf numFmtId="0" fontId="26" fillId="6" borderId="63" xfId="0" applyFont="1" applyFill="1" applyBorder="1" applyAlignment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 wrapText="1"/>
    </xf>
    <xf numFmtId="0" fontId="26" fillId="5" borderId="76" xfId="0" applyFont="1" applyFill="1" applyBorder="1" applyAlignment="1">
      <alignment horizontal="center" vertical="center" wrapText="1"/>
    </xf>
    <xf numFmtId="0" fontId="26" fillId="5" borderId="5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</cellXfs>
  <cellStyles count="26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x_efcointranet_pi4%5Btantargykod%5D=2LK94LAK01B&amp;tx_efcointranet_pi4%5Bl%5D=en" TargetMode="External"/><Relationship Id="rId13" Type="http://schemas.openxmlformats.org/officeDocument/2006/relationships/hyperlink" Target="http://portal.uni-corvinus.hu/index.php?id=22720&amp;tanKod=2LK94LAK06B" TargetMode="External"/><Relationship Id="rId18" Type="http://schemas.openxmlformats.org/officeDocument/2006/relationships/hyperlink" Target="http://portal.uni-corvinus.hu/index.php?id=22720&amp;tanKod=2LK94LBK52B" TargetMode="External"/><Relationship Id="rId26" Type="http://schemas.openxmlformats.org/officeDocument/2006/relationships/hyperlink" Target="http://portal.uni-corvinus.hu/index.php?id=22720&amp;tanKod=2LK94LBK04B" TargetMode="External"/><Relationship Id="rId39" Type="http://schemas.openxmlformats.org/officeDocument/2006/relationships/hyperlink" Target="http://portal.uni-corvinus.hu/index.php?id=22720&amp;tanKod=2LK94LBK23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anKod=2LK94LAK57B" TargetMode="External"/><Relationship Id="rId34" Type="http://schemas.openxmlformats.org/officeDocument/2006/relationships/hyperlink" Target="http://www.uni-corvinus.hu/index.php?id=22720&amp;tanKod=2LK94LAK23B" TargetMode="External"/><Relationship Id="rId42" Type="http://schemas.openxmlformats.org/officeDocument/2006/relationships/hyperlink" Target="http://portal.uni-corvinus.hu/index.php?id=22720&amp;tanKod=2LK94LBK26B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AK54B" TargetMode="External"/><Relationship Id="rId25" Type="http://schemas.openxmlformats.org/officeDocument/2006/relationships/hyperlink" Target="http://portal.uni-corvinus.hu/index.php?id=22720&amp;tanKod=2LK94LAK08B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AK18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3B" TargetMode="External"/><Relationship Id="rId20" Type="http://schemas.openxmlformats.org/officeDocument/2006/relationships/hyperlink" Target="http://www.uni-corvinus.hu/index.php?id=22720&amp;tx_efcointranet_pi4%5Btantargykod%5D=2LK94LBK77B&amp;tx_efcointranet_pi4%5Bl%5D=hu" TargetMode="External"/><Relationship Id="rId29" Type="http://schemas.openxmlformats.org/officeDocument/2006/relationships/hyperlink" Target="http://portal.uni-corvinus.hu/index.php?id=22720&amp;tanKod=2LK94LBK85B" TargetMode="External"/><Relationship Id="rId41" Type="http://schemas.openxmlformats.org/officeDocument/2006/relationships/hyperlink" Target="http://portal.uni-corvinus.hu/index.php?id=22720&amp;tanKod=2LK94LAK20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17B" TargetMode="External"/><Relationship Id="rId24" Type="http://schemas.openxmlformats.org/officeDocument/2006/relationships/hyperlink" Target="http://portal.uni-corvinus.hu/index.php?id=22720&amp;tanKod=2LK94LAK52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BK43B" TargetMode="External"/><Relationship Id="rId45" Type="http://schemas.openxmlformats.org/officeDocument/2006/relationships/hyperlink" Target="http://www.uni-corvinus.hu/index.php?id=22720&amp;tanKod=2LK94LBK24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32B" TargetMode="External"/><Relationship Id="rId23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28" Type="http://schemas.openxmlformats.org/officeDocument/2006/relationships/hyperlink" Target="http://portal.uni-corvinus.hu/index.php?id=22720&amp;tanKod=2LK94LBK21B" TargetMode="External"/><Relationship Id="rId36" Type="http://schemas.openxmlformats.org/officeDocument/2006/relationships/hyperlink" Target="http://portal.uni-corvinus.hu/index.php?id=22720&amp;tanKod=2LK94LBK30B" TargetMode="External"/><Relationship Id="rId10" Type="http://schemas.openxmlformats.org/officeDocument/2006/relationships/hyperlink" Target="http://portal.uni-corvinus.hu/index.php?id=22720&amp;tanKod=2LK94LAK07B" TargetMode="External"/><Relationship Id="rId19" Type="http://schemas.openxmlformats.org/officeDocument/2006/relationships/hyperlink" Target="http://portal.uni-corvinus.hu/index.php?id=22720&amp;tanKod=2LK94LAK56B" TargetMode="External"/><Relationship Id="rId31" Type="http://schemas.openxmlformats.org/officeDocument/2006/relationships/hyperlink" Target="http://www.uni-corvinus.hu/index.php?id=22720&amp;tanKod=2LK94LBK24B" TargetMode="External"/><Relationship Id="rId44" Type="http://schemas.openxmlformats.org/officeDocument/2006/relationships/hyperlink" Target="http://portal.uni-corvinus.hu/index.php?id=22720&amp;tanKod=2LK94LBK90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4B" TargetMode="External"/><Relationship Id="rId14" Type="http://schemas.openxmlformats.org/officeDocument/2006/relationships/hyperlink" Target="http://portal.uni-corvinus.hu/index.php?id=22720&amp;tanKod=2LK94LCK18B" TargetMode="External"/><Relationship Id="rId22" Type="http://schemas.openxmlformats.org/officeDocument/2006/relationships/hyperlink" Target="http://portal.uni-corvinus.hu/index.php?id=22720&amp;tanKod=2LK94LAK22B" TargetMode="External"/><Relationship Id="rId27" Type="http://schemas.openxmlformats.org/officeDocument/2006/relationships/hyperlink" Target="http://portal.uni-corvinus.hu/index.php?id=22720&amp;tanKod=2LK94LAK46B" TargetMode="External"/><Relationship Id="rId30" Type="http://schemas.openxmlformats.org/officeDocument/2006/relationships/hyperlink" Target="http://www.uni-corvinus.hu/index.php?id=22720&amp;tanKod=2LK94LBK73B" TargetMode="External"/><Relationship Id="rId35" Type="http://schemas.openxmlformats.org/officeDocument/2006/relationships/hyperlink" Target="http://portal.uni-corvinus.hu/index.php?id=22720&amp;tanKod=2LK94LBK22B" TargetMode="External"/><Relationship Id="rId43" Type="http://schemas.openxmlformats.org/officeDocument/2006/relationships/hyperlink" Target="http://portal.uni-corvinus.hu/index.php?id=22720&amp;tanKod=2LK94LBK31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zoomScale="85" zoomScaleNormal="85" zoomScaleSheetLayoutView="100" zoomScalePageLayoutView="75" workbookViewId="0">
      <selection sqref="A1:AB1"/>
    </sheetView>
  </sheetViews>
  <sheetFormatPr defaultColWidth="9.140625" defaultRowHeight="12.75" x14ac:dyDescent="0.2"/>
  <cols>
    <col min="1" max="1" width="16.28515625" style="234" customWidth="1"/>
    <col min="2" max="2" width="31.7109375" style="234" customWidth="1"/>
    <col min="3" max="3" width="6" style="234" customWidth="1"/>
    <col min="4" max="4" width="6.7109375" style="235" customWidth="1"/>
    <col min="5" max="6" width="3.42578125" style="234" customWidth="1"/>
    <col min="7" max="7" width="6.42578125" style="234" customWidth="1"/>
    <col min="8" max="9" width="3.42578125" style="234" customWidth="1"/>
    <col min="10" max="10" width="6.42578125" style="234" customWidth="1"/>
    <col min="11" max="12" width="3.42578125" style="234" customWidth="1"/>
    <col min="13" max="13" width="6.42578125" style="234" customWidth="1"/>
    <col min="14" max="15" width="3.42578125" style="234" customWidth="1"/>
    <col min="16" max="16" width="6.42578125" style="234" customWidth="1"/>
    <col min="17" max="18" width="3.42578125" style="234" customWidth="1"/>
    <col min="19" max="19" width="6.42578125" style="234" customWidth="1"/>
    <col min="20" max="21" width="3.42578125" style="234" customWidth="1"/>
    <col min="22" max="22" width="6.42578125" style="234" customWidth="1"/>
    <col min="23" max="23" width="4.42578125" style="234" customWidth="1"/>
    <col min="24" max="24" width="4.140625" style="234" customWidth="1"/>
    <col min="25" max="25" width="6.42578125" style="234" customWidth="1"/>
    <col min="26" max="26" width="9.7109375" style="234" customWidth="1"/>
    <col min="27" max="27" width="23.28515625" style="236" customWidth="1"/>
    <col min="28" max="28" width="42.28515625" style="236" customWidth="1"/>
    <col min="29" max="29" width="24.42578125" style="234" customWidth="1"/>
    <col min="30" max="30" width="24.7109375" style="234" customWidth="1"/>
    <col min="31" max="31" width="14.42578125" style="234" customWidth="1"/>
    <col min="32" max="32" width="23.42578125" style="234" customWidth="1"/>
    <col min="33" max="35" width="9.140625" style="234"/>
    <col min="36" max="37" width="11" style="234" customWidth="1"/>
    <col min="38" max="38" width="9.140625" style="234"/>
    <col min="39" max="39" width="0" style="234" hidden="1" customWidth="1"/>
    <col min="40" max="16384" width="9.140625" style="234"/>
  </cols>
  <sheetData>
    <row r="1" spans="1:39" s="237" customFormat="1" ht="24" thickBot="1" x14ac:dyDescent="0.25">
      <c r="A1" s="535" t="s">
        <v>642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7"/>
      <c r="AC1" s="527" t="s">
        <v>69</v>
      </c>
      <c r="AD1" s="528"/>
      <c r="AE1" s="527" t="s">
        <v>70</v>
      </c>
      <c r="AF1" s="528"/>
      <c r="AG1" s="527" t="s">
        <v>71</v>
      </c>
      <c r="AH1" s="564"/>
      <c r="AI1" s="528"/>
      <c r="AJ1" s="527" t="s">
        <v>78</v>
      </c>
      <c r="AK1" s="528"/>
    </row>
    <row r="2" spans="1:39" s="238" customFormat="1" ht="48" customHeight="1" x14ac:dyDescent="0.2">
      <c r="A2" s="551" t="s">
        <v>10</v>
      </c>
      <c r="B2" s="554" t="s">
        <v>0</v>
      </c>
      <c r="C2" s="587" t="s">
        <v>1</v>
      </c>
      <c r="D2" s="557" t="s">
        <v>81</v>
      </c>
      <c r="E2" s="538" t="s">
        <v>82</v>
      </c>
      <c r="F2" s="539"/>
      <c r="G2" s="539"/>
      <c r="H2" s="539"/>
      <c r="I2" s="539"/>
      <c r="J2" s="540"/>
      <c r="K2" s="538" t="s">
        <v>83</v>
      </c>
      <c r="L2" s="539"/>
      <c r="M2" s="539"/>
      <c r="N2" s="539"/>
      <c r="O2" s="539"/>
      <c r="P2" s="540"/>
      <c r="Q2" s="541" t="s">
        <v>15</v>
      </c>
      <c r="R2" s="539"/>
      <c r="S2" s="539"/>
      <c r="T2" s="539"/>
      <c r="U2" s="539"/>
      <c r="V2" s="542"/>
      <c r="W2" s="569" t="s">
        <v>641</v>
      </c>
      <c r="X2" s="570"/>
      <c r="Y2" s="571"/>
      <c r="Z2" s="543" t="s">
        <v>16</v>
      </c>
      <c r="AA2" s="546" t="s">
        <v>3</v>
      </c>
      <c r="AB2" s="572" t="s">
        <v>8</v>
      </c>
      <c r="AC2" s="529"/>
      <c r="AD2" s="530"/>
      <c r="AE2" s="529"/>
      <c r="AF2" s="530"/>
      <c r="AG2" s="529"/>
      <c r="AH2" s="565"/>
      <c r="AI2" s="530"/>
      <c r="AJ2" s="529"/>
      <c r="AK2" s="530"/>
    </row>
    <row r="3" spans="1:39" s="237" customFormat="1" ht="12.75" customHeight="1" thickBot="1" x14ac:dyDescent="0.25">
      <c r="A3" s="552"/>
      <c r="B3" s="555"/>
      <c r="C3" s="588"/>
      <c r="D3" s="558"/>
      <c r="E3" s="533">
        <v>1</v>
      </c>
      <c r="F3" s="534"/>
      <c r="G3" s="549" t="s">
        <v>2</v>
      </c>
      <c r="H3" s="567">
        <v>2</v>
      </c>
      <c r="I3" s="534"/>
      <c r="J3" s="560" t="s">
        <v>2</v>
      </c>
      <c r="K3" s="533">
        <v>3</v>
      </c>
      <c r="L3" s="534"/>
      <c r="M3" s="549" t="s">
        <v>2</v>
      </c>
      <c r="N3" s="567">
        <v>4</v>
      </c>
      <c r="O3" s="534"/>
      <c r="P3" s="575" t="s">
        <v>2</v>
      </c>
      <c r="Q3" s="533">
        <v>5</v>
      </c>
      <c r="R3" s="534"/>
      <c r="S3" s="549" t="s">
        <v>2</v>
      </c>
      <c r="T3" s="567">
        <v>6</v>
      </c>
      <c r="U3" s="534"/>
      <c r="V3" s="575" t="s">
        <v>2</v>
      </c>
      <c r="W3" s="533">
        <v>7</v>
      </c>
      <c r="X3" s="568"/>
      <c r="Y3" s="465"/>
      <c r="Z3" s="544"/>
      <c r="AA3" s="547"/>
      <c r="AB3" s="573"/>
      <c r="AC3" s="531"/>
      <c r="AD3" s="532"/>
      <c r="AE3" s="531"/>
      <c r="AF3" s="532"/>
      <c r="AG3" s="531"/>
      <c r="AH3" s="566"/>
      <c r="AI3" s="532"/>
      <c r="AJ3" s="531"/>
      <c r="AK3" s="532"/>
    </row>
    <row r="4" spans="1:39" s="237" customFormat="1" ht="102.75" thickBot="1" x14ac:dyDescent="0.25">
      <c r="A4" s="553"/>
      <c r="B4" s="556"/>
      <c r="C4" s="589"/>
      <c r="D4" s="559"/>
      <c r="E4" s="135" t="s">
        <v>4</v>
      </c>
      <c r="F4" s="102" t="s">
        <v>9</v>
      </c>
      <c r="G4" s="550"/>
      <c r="H4" s="233" t="s">
        <v>4</v>
      </c>
      <c r="I4" s="102" t="s">
        <v>9</v>
      </c>
      <c r="J4" s="561"/>
      <c r="K4" s="135" t="s">
        <v>4</v>
      </c>
      <c r="L4" s="102" t="s">
        <v>9</v>
      </c>
      <c r="M4" s="550"/>
      <c r="N4" s="233" t="s">
        <v>4</v>
      </c>
      <c r="O4" s="102" t="s">
        <v>9</v>
      </c>
      <c r="P4" s="576"/>
      <c r="Q4" s="135" t="s">
        <v>4</v>
      </c>
      <c r="R4" s="102" t="s">
        <v>9</v>
      </c>
      <c r="S4" s="550"/>
      <c r="T4" s="233" t="s">
        <v>4</v>
      </c>
      <c r="U4" s="102" t="s">
        <v>9</v>
      </c>
      <c r="V4" s="576"/>
      <c r="W4" s="293" t="s">
        <v>4</v>
      </c>
      <c r="X4" s="466" t="s">
        <v>9</v>
      </c>
      <c r="Y4" s="467" t="s">
        <v>2</v>
      </c>
      <c r="Z4" s="545"/>
      <c r="AA4" s="548"/>
      <c r="AB4" s="574"/>
      <c r="AC4" s="204" t="s">
        <v>10</v>
      </c>
      <c r="AD4" s="205" t="s">
        <v>72</v>
      </c>
      <c r="AE4" s="204" t="s">
        <v>10</v>
      </c>
      <c r="AF4" s="205" t="s">
        <v>72</v>
      </c>
      <c r="AG4" s="206" t="s">
        <v>73</v>
      </c>
      <c r="AH4" s="207" t="s">
        <v>74</v>
      </c>
      <c r="AI4" s="208" t="s">
        <v>75</v>
      </c>
      <c r="AJ4" s="206" t="s">
        <v>76</v>
      </c>
      <c r="AK4" s="208" t="s">
        <v>77</v>
      </c>
    </row>
    <row r="5" spans="1:39" s="239" customFormat="1" ht="24" customHeight="1" thickBot="1" x14ac:dyDescent="0.25">
      <c r="A5" s="577" t="s">
        <v>34</v>
      </c>
      <c r="B5" s="578"/>
      <c r="C5" s="145"/>
      <c r="D5" s="146"/>
      <c r="E5" s="145"/>
      <c r="F5" s="144"/>
      <c r="G5" s="144"/>
      <c r="H5" s="144"/>
      <c r="I5" s="144"/>
      <c r="J5" s="144"/>
      <c r="K5" s="145"/>
      <c r="L5" s="144"/>
      <c r="M5" s="144"/>
      <c r="N5" s="144"/>
      <c r="O5" s="144"/>
      <c r="P5" s="144"/>
      <c r="Q5" s="145"/>
      <c r="R5" s="144"/>
      <c r="S5" s="144"/>
      <c r="T5" s="144"/>
      <c r="U5" s="144"/>
      <c r="V5" s="146"/>
      <c r="W5" s="186"/>
      <c r="X5" s="184"/>
      <c r="Y5" s="473"/>
      <c r="Z5" s="451"/>
      <c r="AA5" s="147"/>
      <c r="AB5" s="244"/>
      <c r="AC5" s="200"/>
      <c r="AD5" s="201"/>
      <c r="AE5" s="203"/>
      <c r="AF5" s="201"/>
      <c r="AG5" s="203"/>
      <c r="AH5" s="202"/>
      <c r="AI5" s="201"/>
      <c r="AJ5" s="197"/>
      <c r="AK5" s="191"/>
    </row>
    <row r="6" spans="1:39" s="239" customFormat="1" ht="16.5" customHeight="1" thickBot="1" x14ac:dyDescent="0.25">
      <c r="A6" s="579" t="s">
        <v>18</v>
      </c>
      <c r="B6" s="580"/>
      <c r="C6" s="171"/>
      <c r="D6" s="172"/>
      <c r="E6" s="171"/>
      <c r="F6" s="475"/>
      <c r="G6" s="173">
        <f>SUM(G7:G12)</f>
        <v>25</v>
      </c>
      <c r="H6" s="173"/>
      <c r="I6" s="173"/>
      <c r="J6" s="174">
        <f>SUM(J13:J18)</f>
        <v>29</v>
      </c>
      <c r="K6" s="171"/>
      <c r="L6" s="173"/>
      <c r="M6" s="173">
        <f>SUM(M19:M32)</f>
        <v>28</v>
      </c>
      <c r="N6" s="173"/>
      <c r="O6" s="173"/>
      <c r="P6" s="172">
        <f>SUM(P26:P32)</f>
        <v>25</v>
      </c>
      <c r="Q6" s="171"/>
      <c r="R6" s="173"/>
      <c r="S6" s="173">
        <f>SUM(S33:S40)</f>
        <v>32</v>
      </c>
      <c r="T6" s="173"/>
      <c r="U6" s="173"/>
      <c r="V6" s="172">
        <f>SUM(V41:V48)</f>
        <v>26</v>
      </c>
      <c r="W6" s="171"/>
      <c r="X6" s="173"/>
      <c r="Y6" s="476">
        <f>SUM(Y49:Y50)</f>
        <v>3</v>
      </c>
      <c r="Z6" s="472">
        <f>G6+J6+M6+P6+S6+V6+Y6</f>
        <v>168</v>
      </c>
      <c r="AA6" s="175"/>
      <c r="AB6" s="245"/>
      <c r="AC6" s="192"/>
      <c r="AD6" s="193"/>
      <c r="AE6" s="198"/>
      <c r="AF6" s="193"/>
      <c r="AG6" s="198"/>
      <c r="AH6" s="189"/>
      <c r="AI6" s="193"/>
      <c r="AJ6" s="198"/>
      <c r="AK6" s="193"/>
    </row>
    <row r="7" spans="1:39" s="239" customFormat="1" ht="29.1" customHeight="1" thickBot="1" x14ac:dyDescent="0.25">
      <c r="A7" s="482" t="s">
        <v>651</v>
      </c>
      <c r="B7" s="350" t="s">
        <v>631</v>
      </c>
      <c r="C7" s="291" t="s">
        <v>5</v>
      </c>
      <c r="D7" s="288" t="s">
        <v>6</v>
      </c>
      <c r="E7" s="137">
        <v>24</v>
      </c>
      <c r="F7" s="95">
        <v>0</v>
      </c>
      <c r="G7" s="96">
        <v>5</v>
      </c>
      <c r="H7" s="95"/>
      <c r="I7" s="95"/>
      <c r="J7" s="138"/>
      <c r="K7" s="137"/>
      <c r="L7" s="95"/>
      <c r="M7" s="96"/>
      <c r="N7" s="95"/>
      <c r="O7" s="95"/>
      <c r="P7" s="142"/>
      <c r="Q7" s="137"/>
      <c r="R7" s="95"/>
      <c r="S7" s="96"/>
      <c r="T7" s="95"/>
      <c r="U7" s="95"/>
      <c r="V7" s="142"/>
      <c r="W7" s="463"/>
      <c r="X7" s="37"/>
      <c r="Y7" s="474"/>
      <c r="Z7" s="440">
        <f>G7</f>
        <v>5</v>
      </c>
      <c r="AA7" s="419" t="s">
        <v>604</v>
      </c>
      <c r="AB7" s="311" t="s">
        <v>182</v>
      </c>
      <c r="AC7" s="308"/>
      <c r="AD7" s="303"/>
      <c r="AE7" s="198"/>
      <c r="AF7" s="193"/>
      <c r="AG7" s="198"/>
      <c r="AH7" s="189"/>
      <c r="AI7" s="193"/>
      <c r="AJ7" s="198"/>
      <c r="AK7" s="193"/>
      <c r="AM7" s="291" t="s">
        <v>5</v>
      </c>
    </row>
    <row r="8" spans="1:39" s="239" customFormat="1" ht="18.75" customHeight="1" thickBot="1" x14ac:dyDescent="0.25">
      <c r="A8" s="482" t="s">
        <v>652</v>
      </c>
      <c r="B8" s="351" t="s">
        <v>127</v>
      </c>
      <c r="C8" s="292" t="s">
        <v>5</v>
      </c>
      <c r="D8" s="289" t="s">
        <v>6</v>
      </c>
      <c r="E8" s="262">
        <v>18</v>
      </c>
      <c r="F8" s="11">
        <v>0</v>
      </c>
      <c r="G8" s="263">
        <v>5</v>
      </c>
      <c r="H8" s="11"/>
      <c r="I8" s="11"/>
      <c r="J8" s="264"/>
      <c r="K8" s="262"/>
      <c r="L8" s="11"/>
      <c r="M8" s="263"/>
      <c r="N8" s="11"/>
      <c r="O8" s="11"/>
      <c r="P8" s="265"/>
      <c r="Q8" s="262"/>
      <c r="R8" s="11"/>
      <c r="S8" s="263"/>
      <c r="T8" s="11"/>
      <c r="U8" s="11"/>
      <c r="V8" s="265"/>
      <c r="W8" s="312"/>
      <c r="X8" s="40"/>
      <c r="Y8" s="435"/>
      <c r="Z8" s="283">
        <f t="shared" ref="Z8:Z12" si="0">G8</f>
        <v>5</v>
      </c>
      <c r="AA8" s="419" t="s">
        <v>605</v>
      </c>
      <c r="AB8" s="246" t="s">
        <v>178</v>
      </c>
      <c r="AC8" s="308"/>
      <c r="AD8" s="303"/>
      <c r="AE8" s="198"/>
      <c r="AF8" s="193"/>
      <c r="AG8" s="198"/>
      <c r="AH8" s="189"/>
      <c r="AI8" s="193"/>
      <c r="AJ8" s="198"/>
      <c r="AK8" s="193"/>
      <c r="AM8" s="292" t="s">
        <v>5</v>
      </c>
    </row>
    <row r="9" spans="1:39" s="239" customFormat="1" ht="18.75" customHeight="1" thickBot="1" x14ac:dyDescent="0.25">
      <c r="A9" s="482" t="s">
        <v>653</v>
      </c>
      <c r="B9" s="351" t="s">
        <v>126</v>
      </c>
      <c r="C9" s="292" t="s">
        <v>5</v>
      </c>
      <c r="D9" s="289" t="s">
        <v>6</v>
      </c>
      <c r="E9" s="262">
        <v>6</v>
      </c>
      <c r="F9" s="11">
        <v>18</v>
      </c>
      <c r="G9" s="263">
        <v>4</v>
      </c>
      <c r="H9" s="11"/>
      <c r="I9" s="11"/>
      <c r="J9" s="264"/>
      <c r="K9" s="262"/>
      <c r="L9" s="11"/>
      <c r="M9" s="263"/>
      <c r="N9" s="11"/>
      <c r="O9" s="11"/>
      <c r="P9" s="265"/>
      <c r="Q9" s="262"/>
      <c r="R9" s="11"/>
      <c r="S9" s="263"/>
      <c r="T9" s="11"/>
      <c r="U9" s="11"/>
      <c r="V9" s="265"/>
      <c r="W9" s="312"/>
      <c r="X9" s="40"/>
      <c r="Y9" s="435"/>
      <c r="Z9" s="283">
        <f t="shared" si="0"/>
        <v>4</v>
      </c>
      <c r="AA9" s="419" t="s">
        <v>606</v>
      </c>
      <c r="AB9" s="246" t="s">
        <v>194</v>
      </c>
      <c r="AC9" s="308"/>
      <c r="AD9" s="303"/>
      <c r="AE9" s="198"/>
      <c r="AF9" s="193"/>
      <c r="AG9" s="198"/>
      <c r="AH9" s="189"/>
      <c r="AI9" s="193"/>
      <c r="AJ9" s="198"/>
      <c r="AK9" s="193"/>
      <c r="AM9" s="292" t="s">
        <v>5</v>
      </c>
    </row>
    <row r="10" spans="1:39" s="239" customFormat="1" ht="18.75" customHeight="1" thickBot="1" x14ac:dyDescent="0.25">
      <c r="A10" s="482" t="s">
        <v>654</v>
      </c>
      <c r="B10" s="351" t="s">
        <v>128</v>
      </c>
      <c r="C10" s="292" t="s">
        <v>5</v>
      </c>
      <c r="D10" s="289" t="s">
        <v>193</v>
      </c>
      <c r="E10" s="262">
        <v>0</v>
      </c>
      <c r="F10" s="11">
        <v>12</v>
      </c>
      <c r="G10" s="263">
        <v>3</v>
      </c>
      <c r="H10" s="11"/>
      <c r="I10" s="11"/>
      <c r="J10" s="264"/>
      <c r="K10" s="262"/>
      <c r="L10" s="11"/>
      <c r="M10" s="263"/>
      <c r="N10" s="11"/>
      <c r="O10" s="11"/>
      <c r="P10" s="265"/>
      <c r="Q10" s="262"/>
      <c r="R10" s="11"/>
      <c r="S10" s="263"/>
      <c r="T10" s="11"/>
      <c r="U10" s="11"/>
      <c r="V10" s="265"/>
      <c r="W10" s="312"/>
      <c r="X10" s="40"/>
      <c r="Y10" s="435"/>
      <c r="Z10" s="283">
        <f t="shared" si="0"/>
        <v>3</v>
      </c>
      <c r="AA10" s="500" t="s">
        <v>607</v>
      </c>
      <c r="AB10" s="246" t="s">
        <v>195</v>
      </c>
      <c r="AC10" s="308"/>
      <c r="AD10" s="303"/>
      <c r="AE10" s="198"/>
      <c r="AF10" s="193"/>
      <c r="AG10" s="198"/>
      <c r="AH10" s="189"/>
      <c r="AI10" s="193"/>
      <c r="AJ10" s="198"/>
      <c r="AK10" s="193"/>
      <c r="AM10" s="292" t="s">
        <v>5</v>
      </c>
    </row>
    <row r="11" spans="1:39" s="239" customFormat="1" ht="18.75" customHeight="1" thickBot="1" x14ac:dyDescent="0.25">
      <c r="A11" s="482" t="s">
        <v>655</v>
      </c>
      <c r="B11" s="351" t="s">
        <v>129</v>
      </c>
      <c r="C11" s="292" t="s">
        <v>5</v>
      </c>
      <c r="D11" s="289" t="s">
        <v>6</v>
      </c>
      <c r="E11" s="262">
        <v>24</v>
      </c>
      <c r="F11" s="11">
        <v>0</v>
      </c>
      <c r="G11" s="263">
        <v>5</v>
      </c>
      <c r="H11" s="11"/>
      <c r="I11" s="11"/>
      <c r="J11" s="264"/>
      <c r="K11" s="262"/>
      <c r="L11" s="11"/>
      <c r="M11" s="263"/>
      <c r="N11" s="11"/>
      <c r="O11" s="11"/>
      <c r="P11" s="265"/>
      <c r="Q11" s="262"/>
      <c r="R11" s="11"/>
      <c r="S11" s="263"/>
      <c r="T11" s="11"/>
      <c r="U11" s="11"/>
      <c r="V11" s="265"/>
      <c r="W11" s="312"/>
      <c r="X11" s="40"/>
      <c r="Y11" s="435"/>
      <c r="Z11" s="283">
        <f t="shared" si="0"/>
        <v>5</v>
      </c>
      <c r="AA11" s="500" t="s">
        <v>196</v>
      </c>
      <c r="AB11" s="246" t="s">
        <v>107</v>
      </c>
      <c r="AC11" s="308"/>
      <c r="AD11" s="303"/>
      <c r="AE11" s="198"/>
      <c r="AF11" s="193"/>
      <c r="AG11" s="198"/>
      <c r="AH11" s="189"/>
      <c r="AI11" s="193"/>
      <c r="AJ11" s="198"/>
      <c r="AK11" s="193"/>
      <c r="AM11" s="292" t="s">
        <v>5</v>
      </c>
    </row>
    <row r="12" spans="1:39" s="239" customFormat="1" ht="18" customHeight="1" thickBot="1" x14ac:dyDescent="0.25">
      <c r="A12" s="482" t="s">
        <v>656</v>
      </c>
      <c r="B12" s="405" t="s">
        <v>130</v>
      </c>
      <c r="C12" s="406" t="s">
        <v>5</v>
      </c>
      <c r="D12" s="407" t="s">
        <v>6</v>
      </c>
      <c r="E12" s="408">
        <v>12</v>
      </c>
      <c r="F12" s="359">
        <v>0</v>
      </c>
      <c r="G12" s="360">
        <v>3</v>
      </c>
      <c r="H12" s="359"/>
      <c r="I12" s="359"/>
      <c r="J12" s="409"/>
      <c r="K12" s="408"/>
      <c r="L12" s="359"/>
      <c r="M12" s="360"/>
      <c r="N12" s="359"/>
      <c r="O12" s="359"/>
      <c r="P12" s="361"/>
      <c r="Q12" s="408"/>
      <c r="R12" s="359"/>
      <c r="S12" s="360"/>
      <c r="T12" s="359"/>
      <c r="U12" s="359"/>
      <c r="V12" s="361"/>
      <c r="W12" s="412"/>
      <c r="X12" s="413"/>
      <c r="Y12" s="448"/>
      <c r="Z12" s="441">
        <f t="shared" si="0"/>
        <v>3</v>
      </c>
      <c r="AA12" s="498" t="s">
        <v>599</v>
      </c>
      <c r="AB12" s="362" t="s">
        <v>197</v>
      </c>
      <c r="AC12" s="313"/>
      <c r="AD12" s="314"/>
      <c r="AE12" s="315"/>
      <c r="AF12" s="316"/>
      <c r="AG12" s="315"/>
      <c r="AH12" s="317"/>
      <c r="AI12" s="316"/>
      <c r="AJ12" s="315"/>
      <c r="AK12" s="316"/>
      <c r="AM12" s="406" t="s">
        <v>12</v>
      </c>
    </row>
    <row r="13" spans="1:39" s="239" customFormat="1" ht="18.75" customHeight="1" thickBot="1" x14ac:dyDescent="0.25">
      <c r="A13" s="482" t="s">
        <v>657</v>
      </c>
      <c r="B13" s="393" t="s">
        <v>85</v>
      </c>
      <c r="C13" s="363" t="s">
        <v>5</v>
      </c>
      <c r="D13" s="506" t="s">
        <v>6</v>
      </c>
      <c r="E13" s="137"/>
      <c r="F13" s="95"/>
      <c r="G13" s="96"/>
      <c r="H13" s="95">
        <v>24</v>
      </c>
      <c r="I13" s="95">
        <v>0</v>
      </c>
      <c r="J13" s="138">
        <v>5</v>
      </c>
      <c r="K13" s="137"/>
      <c r="L13" s="95"/>
      <c r="M13" s="96"/>
      <c r="N13" s="95"/>
      <c r="O13" s="95"/>
      <c r="P13" s="142"/>
      <c r="Q13" s="137"/>
      <c r="R13" s="95"/>
      <c r="S13" s="96"/>
      <c r="T13" s="95"/>
      <c r="U13" s="95"/>
      <c r="V13" s="142"/>
      <c r="W13" s="445"/>
      <c r="X13" s="446"/>
      <c r="Y13" s="447"/>
      <c r="Z13" s="440">
        <f>J13</f>
        <v>5</v>
      </c>
      <c r="AA13" s="501" t="s">
        <v>608</v>
      </c>
      <c r="AB13" s="311" t="s">
        <v>181</v>
      </c>
      <c r="AC13" s="318"/>
      <c r="AD13" s="319"/>
      <c r="AE13" s="203"/>
      <c r="AF13" s="201"/>
      <c r="AG13" s="203"/>
      <c r="AH13" s="202"/>
      <c r="AI13" s="201"/>
      <c r="AJ13" s="203"/>
      <c r="AK13" s="201"/>
      <c r="AM13" s="363" t="s">
        <v>5</v>
      </c>
    </row>
    <row r="14" spans="1:39" s="239" customFormat="1" ht="22.5" customHeight="1" thickBot="1" x14ac:dyDescent="0.25">
      <c r="A14" s="482" t="s">
        <v>658</v>
      </c>
      <c r="B14" s="350" t="s">
        <v>633</v>
      </c>
      <c r="C14" s="5" t="s">
        <v>5</v>
      </c>
      <c r="D14" s="134" t="s">
        <v>6</v>
      </c>
      <c r="E14" s="7"/>
      <c r="F14" s="6"/>
      <c r="G14" s="94"/>
      <c r="H14" s="6">
        <v>24</v>
      </c>
      <c r="I14" s="6">
        <v>0</v>
      </c>
      <c r="J14" s="139">
        <v>5</v>
      </c>
      <c r="K14" s="7"/>
      <c r="L14" s="6"/>
      <c r="M14" s="41"/>
      <c r="N14" s="6"/>
      <c r="O14" s="6"/>
      <c r="P14" s="143"/>
      <c r="Q14" s="7"/>
      <c r="R14" s="6"/>
      <c r="S14" s="41"/>
      <c r="T14" s="6"/>
      <c r="U14" s="6"/>
      <c r="V14" s="143"/>
      <c r="W14" s="312"/>
      <c r="X14" s="40"/>
      <c r="Y14" s="435"/>
      <c r="Z14" s="284">
        <f t="shared" ref="Z14:Z18" si="1">J14</f>
        <v>5</v>
      </c>
      <c r="AA14" s="487" t="s">
        <v>609</v>
      </c>
      <c r="AB14" s="218" t="s">
        <v>182</v>
      </c>
      <c r="AC14" s="309"/>
      <c r="AD14" s="303"/>
      <c r="AE14" s="198"/>
      <c r="AF14" s="193"/>
      <c r="AG14" s="198"/>
      <c r="AH14" s="189"/>
      <c r="AI14" s="193"/>
      <c r="AJ14" s="198"/>
      <c r="AK14" s="193"/>
      <c r="AM14" s="5" t="s">
        <v>5</v>
      </c>
    </row>
    <row r="15" spans="1:39" s="239" customFormat="1" ht="18.75" customHeight="1" thickBot="1" x14ac:dyDescent="0.25">
      <c r="A15" s="482" t="s">
        <v>659</v>
      </c>
      <c r="B15" s="353" t="s">
        <v>86</v>
      </c>
      <c r="C15" s="5" t="s">
        <v>5</v>
      </c>
      <c r="D15" s="134" t="s">
        <v>6</v>
      </c>
      <c r="E15" s="7"/>
      <c r="F15" s="6"/>
      <c r="G15" s="41"/>
      <c r="H15" s="6">
        <v>18</v>
      </c>
      <c r="I15" s="6">
        <v>0</v>
      </c>
      <c r="J15" s="139">
        <v>5</v>
      </c>
      <c r="K15" s="7"/>
      <c r="L15" s="6"/>
      <c r="M15" s="41"/>
      <c r="N15" s="6"/>
      <c r="O15" s="6"/>
      <c r="P15" s="143"/>
      <c r="Q15" s="7"/>
      <c r="R15" s="6"/>
      <c r="S15" s="41"/>
      <c r="T15" s="6"/>
      <c r="U15" s="6"/>
      <c r="V15" s="143"/>
      <c r="W15" s="312"/>
      <c r="X15" s="40"/>
      <c r="Y15" s="435"/>
      <c r="Z15" s="284">
        <f t="shared" si="1"/>
        <v>5</v>
      </c>
      <c r="AA15" s="487" t="s">
        <v>610</v>
      </c>
      <c r="AB15" s="218" t="s">
        <v>103</v>
      </c>
      <c r="AC15" s="309"/>
      <c r="AD15" s="303"/>
      <c r="AE15" s="198"/>
      <c r="AF15" s="193"/>
      <c r="AG15" s="198"/>
      <c r="AH15" s="189"/>
      <c r="AI15" s="193"/>
      <c r="AJ15" s="198"/>
      <c r="AK15" s="193"/>
      <c r="AM15" s="5" t="s">
        <v>5</v>
      </c>
    </row>
    <row r="16" spans="1:39" s="240" customFormat="1" ht="18.75" customHeight="1" thickBot="1" x14ac:dyDescent="0.25">
      <c r="A16" s="482" t="s">
        <v>660</v>
      </c>
      <c r="B16" s="350" t="s">
        <v>87</v>
      </c>
      <c r="C16" s="149" t="s">
        <v>5</v>
      </c>
      <c r="D16" s="150" t="s">
        <v>6</v>
      </c>
      <c r="E16" s="149"/>
      <c r="F16" s="151"/>
      <c r="G16" s="152"/>
      <c r="H16" s="151">
        <v>24</v>
      </c>
      <c r="I16" s="151">
        <v>0</v>
      </c>
      <c r="J16" s="160">
        <v>5</v>
      </c>
      <c r="K16" s="149"/>
      <c r="L16" s="151"/>
      <c r="M16" s="153"/>
      <c r="N16" s="151"/>
      <c r="O16" s="151"/>
      <c r="P16" s="148"/>
      <c r="Q16" s="149"/>
      <c r="R16" s="151"/>
      <c r="S16" s="153"/>
      <c r="T16" s="151"/>
      <c r="U16" s="151"/>
      <c r="V16" s="148"/>
      <c r="W16" s="449"/>
      <c r="X16" s="444"/>
      <c r="Y16" s="450"/>
      <c r="Z16" s="442">
        <f t="shared" si="1"/>
        <v>5</v>
      </c>
      <c r="AA16" s="487" t="s">
        <v>611</v>
      </c>
      <c r="AB16" s="499" t="s">
        <v>199</v>
      </c>
      <c r="AC16" s="310"/>
      <c r="AD16" s="307"/>
      <c r="AE16" s="210"/>
      <c r="AF16" s="209"/>
      <c r="AG16" s="199"/>
      <c r="AH16" s="190"/>
      <c r="AI16" s="194"/>
      <c r="AJ16" s="199"/>
      <c r="AK16" s="194"/>
      <c r="AM16" s="149" t="s">
        <v>5</v>
      </c>
    </row>
    <row r="17" spans="1:39" s="239" customFormat="1" ht="18.75" customHeight="1" thickBot="1" x14ac:dyDescent="0.25">
      <c r="A17" s="482" t="s">
        <v>661</v>
      </c>
      <c r="B17" s="353" t="s">
        <v>88</v>
      </c>
      <c r="C17" s="294" t="s">
        <v>5</v>
      </c>
      <c r="D17" s="295" t="s">
        <v>6</v>
      </c>
      <c r="E17" s="7"/>
      <c r="F17" s="6"/>
      <c r="G17" s="41"/>
      <c r="H17" s="6">
        <v>18</v>
      </c>
      <c r="I17" s="6">
        <v>0</v>
      </c>
      <c r="J17" s="435">
        <v>5</v>
      </c>
      <c r="K17" s="7"/>
      <c r="L17" s="6"/>
      <c r="M17" s="41"/>
      <c r="N17" s="6"/>
      <c r="O17" s="6"/>
      <c r="P17" s="143"/>
      <c r="Q17" s="7"/>
      <c r="R17" s="6"/>
      <c r="S17" s="41"/>
      <c r="T17" s="6"/>
      <c r="U17" s="6"/>
      <c r="V17" s="143"/>
      <c r="W17" s="312"/>
      <c r="X17" s="40"/>
      <c r="Y17" s="435"/>
      <c r="Z17" s="284">
        <f t="shared" si="1"/>
        <v>5</v>
      </c>
      <c r="AA17" s="487" t="s">
        <v>632</v>
      </c>
      <c r="AB17" s="218" t="s">
        <v>184</v>
      </c>
      <c r="AC17" s="308"/>
      <c r="AD17" s="303"/>
      <c r="AE17" s="320"/>
      <c r="AF17" s="248"/>
      <c r="AG17" s="198"/>
      <c r="AH17" s="189"/>
      <c r="AI17" s="193"/>
      <c r="AJ17" s="198"/>
      <c r="AK17" s="193"/>
      <c r="AM17" s="294" t="s">
        <v>5</v>
      </c>
    </row>
    <row r="18" spans="1:39" s="239" customFormat="1" ht="18.75" customHeight="1" thickBot="1" x14ac:dyDescent="0.25">
      <c r="A18" s="482" t="s">
        <v>662</v>
      </c>
      <c r="B18" s="354" t="s">
        <v>89</v>
      </c>
      <c r="C18" s="293" t="s">
        <v>5</v>
      </c>
      <c r="D18" s="290" t="s">
        <v>6</v>
      </c>
      <c r="E18" s="266"/>
      <c r="F18" s="267"/>
      <c r="G18" s="270"/>
      <c r="H18" s="267">
        <v>12</v>
      </c>
      <c r="I18" s="267">
        <v>0</v>
      </c>
      <c r="J18" s="269">
        <v>4</v>
      </c>
      <c r="K18" s="266"/>
      <c r="L18" s="267"/>
      <c r="M18" s="268"/>
      <c r="N18" s="267"/>
      <c r="O18" s="267"/>
      <c r="P18" s="270"/>
      <c r="Q18" s="266"/>
      <c r="R18" s="267"/>
      <c r="S18" s="268"/>
      <c r="T18" s="267"/>
      <c r="U18" s="267"/>
      <c r="V18" s="270"/>
      <c r="W18" s="412"/>
      <c r="X18" s="413"/>
      <c r="Y18" s="448"/>
      <c r="Z18" s="285">
        <f t="shared" si="1"/>
        <v>4</v>
      </c>
      <c r="AA18" s="502" t="s">
        <v>101</v>
      </c>
      <c r="AB18" s="271" t="s">
        <v>104</v>
      </c>
      <c r="AC18" s="313"/>
      <c r="AD18" s="314"/>
      <c r="AE18" s="324"/>
      <c r="AF18" s="325"/>
      <c r="AG18" s="315"/>
      <c r="AH18" s="317"/>
      <c r="AI18" s="316"/>
      <c r="AJ18" s="315"/>
      <c r="AK18" s="316"/>
      <c r="AM18" s="293" t="s">
        <v>5</v>
      </c>
    </row>
    <row r="19" spans="1:39" s="239" customFormat="1" ht="18.75" customHeight="1" thickBot="1" x14ac:dyDescent="0.25">
      <c r="A19" s="482" t="s">
        <v>663</v>
      </c>
      <c r="B19" s="188" t="s">
        <v>132</v>
      </c>
      <c r="C19" s="291" t="s">
        <v>5</v>
      </c>
      <c r="D19" s="288" t="s">
        <v>6</v>
      </c>
      <c r="E19" s="137"/>
      <c r="F19" s="95"/>
      <c r="G19" s="142"/>
      <c r="H19" s="95"/>
      <c r="I19" s="95"/>
      <c r="J19" s="138"/>
      <c r="K19" s="137">
        <v>12</v>
      </c>
      <c r="L19" s="95">
        <v>0</v>
      </c>
      <c r="M19" s="96">
        <v>4</v>
      </c>
      <c r="N19" s="95"/>
      <c r="O19" s="95"/>
      <c r="P19" s="142"/>
      <c r="Q19" s="137"/>
      <c r="R19" s="95"/>
      <c r="S19" s="96"/>
      <c r="T19" s="95"/>
      <c r="U19" s="95"/>
      <c r="V19" s="142"/>
      <c r="W19" s="445"/>
      <c r="X19" s="446"/>
      <c r="Y19" s="447"/>
      <c r="Z19" s="440">
        <f>M19</f>
        <v>4</v>
      </c>
      <c r="AA19" s="503" t="s">
        <v>612</v>
      </c>
      <c r="AB19" s="311" t="s">
        <v>200</v>
      </c>
      <c r="AC19" s="323"/>
      <c r="AD19" s="319"/>
      <c r="AE19" s="330"/>
      <c r="AF19" s="217"/>
      <c r="AG19" s="203"/>
      <c r="AH19" s="202"/>
      <c r="AI19" s="201"/>
      <c r="AJ19" s="203"/>
      <c r="AK19" s="201"/>
      <c r="AM19" s="292" t="s">
        <v>5</v>
      </c>
    </row>
    <row r="20" spans="1:39" s="239" customFormat="1" ht="18.75" customHeight="1" thickBot="1" x14ac:dyDescent="0.25">
      <c r="A20" s="482" t="s">
        <v>664</v>
      </c>
      <c r="B20" s="351" t="s">
        <v>133</v>
      </c>
      <c r="C20" s="292" t="s">
        <v>5</v>
      </c>
      <c r="D20" s="289" t="s">
        <v>6</v>
      </c>
      <c r="E20" s="262"/>
      <c r="F20" s="11"/>
      <c r="G20" s="265"/>
      <c r="H20" s="11"/>
      <c r="I20" s="11"/>
      <c r="J20" s="264"/>
      <c r="K20" s="262">
        <v>24</v>
      </c>
      <c r="L20" s="11">
        <v>0</v>
      </c>
      <c r="M20" s="508">
        <v>5</v>
      </c>
      <c r="N20" s="11"/>
      <c r="O20" s="11"/>
      <c r="P20" s="265"/>
      <c r="Q20" s="262"/>
      <c r="R20" s="11"/>
      <c r="S20" s="263"/>
      <c r="T20" s="11"/>
      <c r="U20" s="11"/>
      <c r="V20" s="265"/>
      <c r="W20" s="312"/>
      <c r="X20" s="40"/>
      <c r="Y20" s="435"/>
      <c r="Z20" s="283">
        <f t="shared" ref="Z20:Z24" si="2">M20</f>
        <v>5</v>
      </c>
      <c r="AA20" s="500" t="s">
        <v>608</v>
      </c>
      <c r="AB20" s="246" t="s">
        <v>181</v>
      </c>
      <c r="AC20" s="302"/>
      <c r="AD20" s="303"/>
      <c r="AE20" s="321"/>
      <c r="AF20" s="322"/>
      <c r="AG20" s="198"/>
      <c r="AH20" s="189"/>
      <c r="AI20" s="193"/>
      <c r="AJ20" s="198"/>
      <c r="AK20" s="193"/>
      <c r="AM20" s="292" t="s">
        <v>5</v>
      </c>
    </row>
    <row r="21" spans="1:39" s="239" customFormat="1" ht="18.75" customHeight="1" thickBot="1" x14ac:dyDescent="0.25">
      <c r="A21" s="482" t="s">
        <v>665</v>
      </c>
      <c r="B21" s="351" t="s">
        <v>134</v>
      </c>
      <c r="C21" s="292" t="s">
        <v>5</v>
      </c>
      <c r="D21" s="289" t="s">
        <v>6</v>
      </c>
      <c r="E21" s="262"/>
      <c r="F21" s="11"/>
      <c r="G21" s="265"/>
      <c r="H21" s="11"/>
      <c r="I21" s="11"/>
      <c r="J21" s="264"/>
      <c r="K21" s="262">
        <v>9</v>
      </c>
      <c r="L21" s="11">
        <v>9</v>
      </c>
      <c r="M21" s="508">
        <v>5</v>
      </c>
      <c r="N21" s="11"/>
      <c r="O21" s="11"/>
      <c r="P21" s="265"/>
      <c r="Q21" s="262"/>
      <c r="R21" s="11"/>
      <c r="S21" s="263"/>
      <c r="T21" s="11"/>
      <c r="U21" s="11"/>
      <c r="V21" s="265"/>
      <c r="W21" s="312"/>
      <c r="X21" s="40"/>
      <c r="Y21" s="435"/>
      <c r="Z21" s="283">
        <f t="shared" si="2"/>
        <v>5</v>
      </c>
      <c r="AA21" s="500" t="s">
        <v>613</v>
      </c>
      <c r="AB21" s="246" t="s">
        <v>201</v>
      </c>
      <c r="AC21" s="302"/>
      <c r="AD21" s="303"/>
      <c r="AE21" s="321"/>
      <c r="AF21" s="322"/>
      <c r="AG21" s="198"/>
      <c r="AH21" s="189"/>
      <c r="AI21" s="193"/>
      <c r="AJ21" s="198"/>
      <c r="AK21" s="193"/>
      <c r="AM21" s="292" t="s">
        <v>5</v>
      </c>
    </row>
    <row r="22" spans="1:39" s="239" customFormat="1" ht="18.75" customHeight="1" thickBot="1" x14ac:dyDescent="0.25">
      <c r="A22" s="482" t="s">
        <v>666</v>
      </c>
      <c r="B22" s="351" t="s">
        <v>135</v>
      </c>
      <c r="C22" s="292" t="s">
        <v>5</v>
      </c>
      <c r="D22" s="289" t="s">
        <v>6</v>
      </c>
      <c r="E22" s="262"/>
      <c r="F22" s="11"/>
      <c r="G22" s="265"/>
      <c r="H22" s="11"/>
      <c r="I22" s="11"/>
      <c r="J22" s="264"/>
      <c r="K22" s="262">
        <v>18</v>
      </c>
      <c r="L22" s="11">
        <v>0</v>
      </c>
      <c r="M22" s="508">
        <v>5</v>
      </c>
      <c r="N22" s="11"/>
      <c r="O22" s="11"/>
      <c r="P22" s="265"/>
      <c r="Q22" s="262"/>
      <c r="R22" s="11"/>
      <c r="S22" s="263"/>
      <c r="T22" s="11"/>
      <c r="U22" s="11"/>
      <c r="V22" s="265"/>
      <c r="W22" s="312"/>
      <c r="X22" s="40"/>
      <c r="Y22" s="435"/>
      <c r="Z22" s="283">
        <f t="shared" si="2"/>
        <v>5</v>
      </c>
      <c r="AA22" s="500" t="s">
        <v>203</v>
      </c>
      <c r="AB22" s="246" t="s">
        <v>202</v>
      </c>
      <c r="AC22" s="302"/>
      <c r="AD22" s="303"/>
      <c r="AE22" s="321"/>
      <c r="AF22" s="322"/>
      <c r="AG22" s="198"/>
      <c r="AH22" s="189"/>
      <c r="AI22" s="193"/>
      <c r="AJ22" s="198"/>
      <c r="AK22" s="193"/>
      <c r="AM22" s="292" t="s">
        <v>5</v>
      </c>
    </row>
    <row r="23" spans="1:39" s="239" customFormat="1" ht="18.75" customHeight="1" thickBot="1" x14ac:dyDescent="0.25">
      <c r="A23" s="482" t="s">
        <v>667</v>
      </c>
      <c r="B23" s="351" t="s">
        <v>137</v>
      </c>
      <c r="C23" s="292" t="s">
        <v>5</v>
      </c>
      <c r="D23" s="289" t="s">
        <v>6</v>
      </c>
      <c r="E23" s="262"/>
      <c r="F23" s="11"/>
      <c r="G23" s="265"/>
      <c r="H23" s="11"/>
      <c r="I23" s="11"/>
      <c r="J23" s="264"/>
      <c r="K23" s="262">
        <v>12</v>
      </c>
      <c r="L23" s="11">
        <v>0</v>
      </c>
      <c r="M23" s="508">
        <v>3</v>
      </c>
      <c r="N23" s="11"/>
      <c r="O23" s="11"/>
      <c r="P23" s="265"/>
      <c r="Q23" s="262"/>
      <c r="R23" s="11"/>
      <c r="S23" s="263"/>
      <c r="T23" s="11"/>
      <c r="U23" s="11"/>
      <c r="V23" s="265"/>
      <c r="W23" s="312"/>
      <c r="X23" s="40"/>
      <c r="Y23" s="435"/>
      <c r="Z23" s="283">
        <f t="shared" si="2"/>
        <v>3</v>
      </c>
      <c r="AA23" s="500" t="s">
        <v>615</v>
      </c>
      <c r="AB23" s="246" t="s">
        <v>205</v>
      </c>
      <c r="AC23" s="302"/>
      <c r="AD23" s="303"/>
      <c r="AE23" s="321"/>
      <c r="AF23" s="322"/>
      <c r="AG23" s="198"/>
      <c r="AH23" s="189"/>
      <c r="AI23" s="193"/>
      <c r="AJ23" s="198"/>
      <c r="AK23" s="193"/>
      <c r="AM23" s="292" t="s">
        <v>5</v>
      </c>
    </row>
    <row r="24" spans="1:39" s="239" customFormat="1" ht="18.75" customHeight="1" thickBot="1" x14ac:dyDescent="0.25">
      <c r="A24" s="482" t="s">
        <v>668</v>
      </c>
      <c r="B24" s="351" t="s">
        <v>646</v>
      </c>
      <c r="C24" s="292" t="s">
        <v>5</v>
      </c>
      <c r="D24" s="289" t="s">
        <v>6</v>
      </c>
      <c r="E24" s="262"/>
      <c r="F24" s="11"/>
      <c r="G24" s="265"/>
      <c r="H24" s="11"/>
      <c r="I24" s="11"/>
      <c r="J24" s="264"/>
      <c r="K24" s="262">
        <v>12</v>
      </c>
      <c r="L24" s="11">
        <v>0</v>
      </c>
      <c r="M24" s="508">
        <v>3</v>
      </c>
      <c r="N24" s="11"/>
      <c r="O24" s="11"/>
      <c r="P24" s="265"/>
      <c r="Q24" s="262"/>
      <c r="R24" s="11"/>
      <c r="S24" s="263"/>
      <c r="T24" s="11"/>
      <c r="U24" s="11"/>
      <c r="V24" s="265"/>
      <c r="W24" s="312"/>
      <c r="X24" s="40"/>
      <c r="Y24" s="435"/>
      <c r="Z24" s="283">
        <f t="shared" si="2"/>
        <v>3</v>
      </c>
      <c r="AA24" s="500" t="s">
        <v>647</v>
      </c>
      <c r="AB24" s="246" t="s">
        <v>180</v>
      </c>
      <c r="AC24" s="302"/>
      <c r="AD24" s="303"/>
      <c r="AE24" s="321"/>
      <c r="AF24" s="322"/>
      <c r="AG24" s="198"/>
      <c r="AH24" s="189"/>
      <c r="AI24" s="193"/>
      <c r="AJ24" s="198"/>
      <c r="AK24" s="193"/>
      <c r="AM24" s="292" t="s">
        <v>5</v>
      </c>
    </row>
    <row r="25" spans="1:39" s="239" customFormat="1" ht="27.75" customHeight="1" thickBot="1" x14ac:dyDescent="0.25">
      <c r="A25" s="482" t="s">
        <v>669</v>
      </c>
      <c r="B25" s="354" t="s">
        <v>96</v>
      </c>
      <c r="C25" s="293" t="s">
        <v>5</v>
      </c>
      <c r="D25" s="290" t="s">
        <v>6</v>
      </c>
      <c r="E25" s="266"/>
      <c r="F25" s="267"/>
      <c r="G25" s="270"/>
      <c r="H25" s="267"/>
      <c r="I25" s="267"/>
      <c r="J25" s="269"/>
      <c r="K25" s="266">
        <v>12</v>
      </c>
      <c r="L25" s="267">
        <v>0</v>
      </c>
      <c r="M25" s="509">
        <v>3</v>
      </c>
      <c r="N25" s="267"/>
      <c r="O25" s="267"/>
      <c r="P25" s="270"/>
      <c r="Q25" s="266"/>
      <c r="R25" s="267"/>
      <c r="S25" s="268"/>
      <c r="T25" s="267"/>
      <c r="U25" s="267"/>
      <c r="V25" s="270"/>
      <c r="W25" s="412"/>
      <c r="X25" s="413"/>
      <c r="Y25" s="448"/>
      <c r="Z25" s="285">
        <v>3</v>
      </c>
      <c r="AA25" s="502" t="s">
        <v>620</v>
      </c>
      <c r="AB25" s="271" t="s">
        <v>106</v>
      </c>
      <c r="AC25" s="308"/>
      <c r="AD25" s="303"/>
      <c r="AE25" s="321"/>
      <c r="AF25" s="322"/>
      <c r="AG25" s="198"/>
      <c r="AH25" s="189"/>
      <c r="AI25" s="193"/>
      <c r="AJ25" s="198"/>
      <c r="AK25" s="193"/>
      <c r="AM25" s="294" t="s">
        <v>5</v>
      </c>
    </row>
    <row r="26" spans="1:39" s="239" customFormat="1" ht="18.75" customHeight="1" thickBot="1" x14ac:dyDescent="0.25">
      <c r="A26" s="482" t="s">
        <v>670</v>
      </c>
      <c r="B26" s="188" t="s">
        <v>90</v>
      </c>
      <c r="C26" s="291" t="s">
        <v>5</v>
      </c>
      <c r="D26" s="288" t="s">
        <v>193</v>
      </c>
      <c r="E26" s="137"/>
      <c r="F26" s="95"/>
      <c r="G26" s="142"/>
      <c r="H26" s="95"/>
      <c r="I26" s="95"/>
      <c r="J26" s="138"/>
      <c r="K26" s="137"/>
      <c r="L26" s="95"/>
      <c r="M26" s="96"/>
      <c r="N26" s="95">
        <v>9</v>
      </c>
      <c r="O26" s="95">
        <v>9</v>
      </c>
      <c r="P26" s="142">
        <v>5</v>
      </c>
      <c r="Q26" s="137"/>
      <c r="R26" s="95"/>
      <c r="S26" s="96"/>
      <c r="T26" s="95"/>
      <c r="U26" s="95"/>
      <c r="V26" s="142"/>
      <c r="W26" s="445"/>
      <c r="X26" s="446"/>
      <c r="Y26" s="447"/>
      <c r="Z26" s="440">
        <f>P26</f>
        <v>5</v>
      </c>
      <c r="AA26" s="501" t="s">
        <v>616</v>
      </c>
      <c r="AB26" s="311" t="s">
        <v>105</v>
      </c>
      <c r="AC26" s="326"/>
      <c r="AD26" s="306"/>
      <c r="AE26" s="482" t="s">
        <v>665</v>
      </c>
      <c r="AF26" s="328" t="s">
        <v>134</v>
      </c>
      <c r="AG26" s="197"/>
      <c r="AH26" s="329"/>
      <c r="AI26" s="191"/>
      <c r="AJ26" s="197"/>
      <c r="AK26" s="191"/>
      <c r="AM26" s="292" t="s">
        <v>5</v>
      </c>
    </row>
    <row r="27" spans="1:39" s="239" customFormat="1" ht="32.25" customHeight="1" thickBot="1" x14ac:dyDescent="0.25">
      <c r="A27" s="482" t="s">
        <v>672</v>
      </c>
      <c r="B27" s="356" t="s">
        <v>141</v>
      </c>
      <c r="C27" s="399" t="s">
        <v>5</v>
      </c>
      <c r="D27" s="299" t="s">
        <v>6</v>
      </c>
      <c r="E27" s="280"/>
      <c r="F27" s="6"/>
      <c r="G27" s="41"/>
      <c r="H27" s="6"/>
      <c r="I27" s="6"/>
      <c r="J27" s="284"/>
      <c r="K27" s="280"/>
      <c r="L27" s="6"/>
      <c r="M27" s="41"/>
      <c r="N27" s="6">
        <v>24</v>
      </c>
      <c r="O27" s="282">
        <v>0</v>
      </c>
      <c r="P27" s="435">
        <v>5</v>
      </c>
      <c r="Q27" s="280"/>
      <c r="R27" s="6"/>
      <c r="S27" s="41"/>
      <c r="T27" s="6"/>
      <c r="U27" s="6"/>
      <c r="V27" s="143"/>
      <c r="W27" s="312"/>
      <c r="X27" s="40"/>
      <c r="Y27" s="435"/>
      <c r="Z27" s="284">
        <f>P27</f>
        <v>5</v>
      </c>
      <c r="AA27" s="487" t="s">
        <v>617</v>
      </c>
      <c r="AB27" s="218" t="s">
        <v>209</v>
      </c>
      <c r="AC27" s="337"/>
      <c r="AD27" s="339"/>
      <c r="AE27" s="321"/>
      <c r="AF27" s="322"/>
      <c r="AG27" s="198"/>
      <c r="AH27" s="189"/>
      <c r="AI27" s="341"/>
      <c r="AJ27" s="192"/>
      <c r="AK27" s="193"/>
      <c r="AM27" s="399" t="s">
        <v>5</v>
      </c>
    </row>
    <row r="28" spans="1:39" s="239" customFormat="1" ht="18.75" customHeight="1" thickBot="1" x14ac:dyDescent="0.25">
      <c r="A28" s="482" t="s">
        <v>673</v>
      </c>
      <c r="B28" s="353" t="s">
        <v>92</v>
      </c>
      <c r="C28" s="294" t="s">
        <v>5</v>
      </c>
      <c r="D28" s="295" t="s">
        <v>193</v>
      </c>
      <c r="E28" s="7"/>
      <c r="F28" s="6"/>
      <c r="G28" s="143"/>
      <c r="H28" s="6"/>
      <c r="I28" s="6"/>
      <c r="J28" s="139"/>
      <c r="K28" s="7"/>
      <c r="L28" s="6"/>
      <c r="M28" s="41"/>
      <c r="N28" s="6">
        <v>0</v>
      </c>
      <c r="O28" s="6">
        <v>12</v>
      </c>
      <c r="P28" s="510">
        <v>3</v>
      </c>
      <c r="Q28" s="7"/>
      <c r="R28" s="6"/>
      <c r="S28" s="41"/>
      <c r="T28" s="6"/>
      <c r="U28" s="6"/>
      <c r="V28" s="143"/>
      <c r="W28" s="312"/>
      <c r="X28" s="40"/>
      <c r="Y28" s="435"/>
      <c r="Z28" s="284">
        <f t="shared" ref="Z28:Z31" si="3">P28</f>
        <v>3</v>
      </c>
      <c r="AA28" s="487" t="s">
        <v>102</v>
      </c>
      <c r="AB28" s="218" t="s">
        <v>183</v>
      </c>
      <c r="AC28" s="308"/>
      <c r="AD28" s="303"/>
      <c r="AE28" s="321"/>
      <c r="AF28" s="322"/>
      <c r="AG28" s="198"/>
      <c r="AH28" s="189"/>
      <c r="AI28" s="193"/>
      <c r="AJ28" s="198"/>
      <c r="AK28" s="193"/>
      <c r="AM28" s="294" t="s">
        <v>5</v>
      </c>
    </row>
    <row r="29" spans="1:39" s="239" customFormat="1" ht="18.75" customHeight="1" thickBot="1" x14ac:dyDescent="0.25">
      <c r="A29" s="482" t="s">
        <v>674</v>
      </c>
      <c r="B29" s="353" t="s">
        <v>93</v>
      </c>
      <c r="C29" s="294" t="s">
        <v>5</v>
      </c>
      <c r="D29" s="295" t="s">
        <v>6</v>
      </c>
      <c r="E29" s="7"/>
      <c r="F29" s="6"/>
      <c r="G29" s="143"/>
      <c r="H29" s="6"/>
      <c r="I29" s="6"/>
      <c r="J29" s="139"/>
      <c r="K29" s="7"/>
      <c r="L29" s="6"/>
      <c r="M29" s="41"/>
      <c r="N29" s="6">
        <v>12</v>
      </c>
      <c r="O29" s="6">
        <v>0</v>
      </c>
      <c r="P29" s="510">
        <v>3</v>
      </c>
      <c r="Q29" s="7"/>
      <c r="R29" s="6"/>
      <c r="S29" s="41"/>
      <c r="T29" s="6"/>
      <c r="U29" s="6"/>
      <c r="V29" s="143"/>
      <c r="W29" s="312"/>
      <c r="X29" s="40"/>
      <c r="Y29" s="435"/>
      <c r="Z29" s="284">
        <f t="shared" si="3"/>
        <v>3</v>
      </c>
      <c r="AA29" s="487" t="s">
        <v>611</v>
      </c>
      <c r="AB29" s="218" t="s">
        <v>199</v>
      </c>
      <c r="AC29" s="308"/>
      <c r="AD29" s="303"/>
      <c r="AE29" s="321"/>
      <c r="AF29" s="322"/>
      <c r="AG29" s="198"/>
      <c r="AH29" s="189"/>
      <c r="AI29" s="193"/>
      <c r="AJ29" s="198"/>
      <c r="AK29" s="193"/>
      <c r="AM29" s="294" t="s">
        <v>5</v>
      </c>
    </row>
    <row r="30" spans="1:39" s="239" customFormat="1" ht="26.25" thickBot="1" x14ac:dyDescent="0.25">
      <c r="A30" s="482" t="s">
        <v>675</v>
      </c>
      <c r="B30" s="353" t="s">
        <v>94</v>
      </c>
      <c r="C30" s="294" t="s">
        <v>5</v>
      </c>
      <c r="D30" s="295" t="s">
        <v>6</v>
      </c>
      <c r="E30" s="7"/>
      <c r="F30" s="6"/>
      <c r="G30" s="143"/>
      <c r="H30" s="6"/>
      <c r="I30" s="6"/>
      <c r="J30" s="139"/>
      <c r="K30" s="7"/>
      <c r="L30" s="6"/>
      <c r="M30" s="41"/>
      <c r="N30" s="6">
        <v>12</v>
      </c>
      <c r="O30" s="6">
        <v>0</v>
      </c>
      <c r="P30" s="510">
        <v>3</v>
      </c>
      <c r="Q30" s="7"/>
      <c r="R30" s="6"/>
      <c r="S30" s="41"/>
      <c r="T30" s="6"/>
      <c r="U30" s="6"/>
      <c r="V30" s="143"/>
      <c r="W30" s="312"/>
      <c r="X30" s="40"/>
      <c r="Y30" s="435"/>
      <c r="Z30" s="284">
        <f t="shared" si="3"/>
        <v>3</v>
      </c>
      <c r="AA30" s="487" t="s">
        <v>618</v>
      </c>
      <c r="AB30" s="218" t="s">
        <v>106</v>
      </c>
      <c r="AC30" s="308"/>
      <c r="AD30" s="303"/>
      <c r="AE30" s="321"/>
      <c r="AF30" s="322"/>
      <c r="AG30" s="198"/>
      <c r="AH30" s="189"/>
      <c r="AI30" s="193"/>
      <c r="AJ30" s="198"/>
      <c r="AK30" s="193"/>
      <c r="AM30" s="294" t="s">
        <v>5</v>
      </c>
    </row>
    <row r="31" spans="1:39" s="239" customFormat="1" ht="18.75" customHeight="1" thickBot="1" x14ac:dyDescent="0.25">
      <c r="A31" s="482" t="s">
        <v>676</v>
      </c>
      <c r="B31" s="353" t="s">
        <v>95</v>
      </c>
      <c r="C31" s="294" t="s">
        <v>5</v>
      </c>
      <c r="D31" s="295" t="s">
        <v>6</v>
      </c>
      <c r="E31" s="7"/>
      <c r="F31" s="6"/>
      <c r="G31" s="143"/>
      <c r="H31" s="6"/>
      <c r="I31" s="6"/>
      <c r="J31" s="139"/>
      <c r="K31" s="7"/>
      <c r="L31" s="6"/>
      <c r="M31" s="41"/>
      <c r="N31" s="6">
        <v>12</v>
      </c>
      <c r="O31" s="6">
        <v>0</v>
      </c>
      <c r="P31" s="510">
        <v>3</v>
      </c>
      <c r="Q31" s="7"/>
      <c r="R31" s="6"/>
      <c r="S31" s="41"/>
      <c r="T31" s="6"/>
      <c r="U31" s="6"/>
      <c r="V31" s="143"/>
      <c r="W31" s="312"/>
      <c r="X31" s="40"/>
      <c r="Y31" s="435"/>
      <c r="Z31" s="284">
        <f t="shared" si="3"/>
        <v>3</v>
      </c>
      <c r="AA31" s="487" t="s">
        <v>619</v>
      </c>
      <c r="AB31" s="218" t="s">
        <v>107</v>
      </c>
      <c r="AC31" s="308"/>
      <c r="AD31" s="303"/>
      <c r="AE31" s="321"/>
      <c r="AF31" s="322"/>
      <c r="AG31" s="198"/>
      <c r="AH31" s="189"/>
      <c r="AI31" s="193"/>
      <c r="AJ31" s="198"/>
      <c r="AK31" s="193"/>
      <c r="AM31" s="294" t="s">
        <v>12</v>
      </c>
    </row>
    <row r="32" spans="1:39" s="239" customFormat="1" ht="18.75" customHeight="1" thickBot="1" x14ac:dyDescent="0.25">
      <c r="A32" s="482" t="s">
        <v>677</v>
      </c>
      <c r="B32" s="354" t="s">
        <v>138</v>
      </c>
      <c r="C32" s="293" t="s">
        <v>5</v>
      </c>
      <c r="D32" s="290" t="s">
        <v>6</v>
      </c>
      <c r="E32" s="266"/>
      <c r="F32" s="267"/>
      <c r="G32" s="270"/>
      <c r="H32" s="267"/>
      <c r="I32" s="267"/>
      <c r="J32" s="269"/>
      <c r="K32" s="266"/>
      <c r="L32" s="267"/>
      <c r="M32" s="268"/>
      <c r="N32" s="267">
        <v>12</v>
      </c>
      <c r="O32" s="267">
        <v>0</v>
      </c>
      <c r="P32" s="511">
        <v>3</v>
      </c>
      <c r="Q32" s="266"/>
      <c r="R32" s="267"/>
      <c r="S32" s="268"/>
      <c r="T32" s="267"/>
      <c r="U32" s="267"/>
      <c r="V32" s="270"/>
      <c r="W32" s="412"/>
      <c r="X32" s="413"/>
      <c r="Y32" s="448"/>
      <c r="Z32" s="285">
        <v>3</v>
      </c>
      <c r="AA32" s="504" t="s">
        <v>630</v>
      </c>
      <c r="AB32" s="271" t="s">
        <v>178</v>
      </c>
      <c r="AC32" s="304"/>
      <c r="AD32" s="305"/>
      <c r="AE32" s="331"/>
      <c r="AF32" s="332"/>
      <c r="AG32" s="333"/>
      <c r="AH32" s="334"/>
      <c r="AI32" s="335"/>
      <c r="AJ32" s="333"/>
      <c r="AK32" s="335"/>
      <c r="AM32" s="293" t="s">
        <v>5</v>
      </c>
    </row>
    <row r="33" spans="1:39" s="239" customFormat="1" ht="18.75" customHeight="1" thickBot="1" x14ac:dyDescent="0.25">
      <c r="A33" s="482" t="s">
        <v>678</v>
      </c>
      <c r="B33" s="414" t="s">
        <v>99</v>
      </c>
      <c r="C33" s="398" t="s">
        <v>5</v>
      </c>
      <c r="D33" s="298" t="s">
        <v>6</v>
      </c>
      <c r="E33" s="279"/>
      <c r="F33" s="11"/>
      <c r="G33" s="263"/>
      <c r="H33" s="11"/>
      <c r="I33" s="11"/>
      <c r="J33" s="283"/>
      <c r="K33" s="279"/>
      <c r="L33" s="11"/>
      <c r="M33" s="263"/>
      <c r="N33" s="11"/>
      <c r="O33" s="281"/>
      <c r="P33" s="264"/>
      <c r="Q33" s="279">
        <v>12</v>
      </c>
      <c r="R33" s="11">
        <v>0</v>
      </c>
      <c r="S33" s="263">
        <v>3</v>
      </c>
      <c r="T33" s="11"/>
      <c r="U33" s="11"/>
      <c r="V33" s="265"/>
      <c r="W33" s="445"/>
      <c r="X33" s="446"/>
      <c r="Y33" s="447"/>
      <c r="Z33" s="283">
        <f>S33</f>
        <v>3</v>
      </c>
      <c r="AA33" s="501" t="s">
        <v>622</v>
      </c>
      <c r="AB33" s="311" t="s">
        <v>179</v>
      </c>
      <c r="AC33" s="367"/>
      <c r="AD33" s="415"/>
      <c r="AE33" s="327"/>
      <c r="AF33" s="328"/>
      <c r="AG33" s="197"/>
      <c r="AH33" s="329"/>
      <c r="AI33" s="416"/>
      <c r="AJ33" s="417"/>
      <c r="AK33" s="191"/>
      <c r="AM33" s="398" t="s">
        <v>5</v>
      </c>
    </row>
    <row r="34" spans="1:39" s="239" customFormat="1" ht="18.75" customHeight="1" thickBot="1" x14ac:dyDescent="0.25">
      <c r="A34" s="482" t="s">
        <v>679</v>
      </c>
      <c r="B34" s="355" t="s">
        <v>139</v>
      </c>
      <c r="C34" s="398" t="s">
        <v>5</v>
      </c>
      <c r="D34" s="298" t="s">
        <v>193</v>
      </c>
      <c r="E34" s="279"/>
      <c r="F34" s="11"/>
      <c r="G34" s="263"/>
      <c r="H34" s="11"/>
      <c r="I34" s="11"/>
      <c r="J34" s="283"/>
      <c r="K34" s="279"/>
      <c r="L34" s="11"/>
      <c r="M34" s="263"/>
      <c r="N34" s="11"/>
      <c r="O34" s="281"/>
      <c r="P34" s="264"/>
      <c r="Q34" s="279">
        <v>9</v>
      </c>
      <c r="R34" s="11">
        <v>9</v>
      </c>
      <c r="S34" s="263">
        <v>5</v>
      </c>
      <c r="T34" s="11"/>
      <c r="U34" s="11"/>
      <c r="V34" s="265"/>
      <c r="W34" s="312"/>
      <c r="X34" s="40"/>
      <c r="Y34" s="435"/>
      <c r="Z34" s="283">
        <f t="shared" ref="Z34:Z40" si="4">S34</f>
        <v>5</v>
      </c>
      <c r="AA34" s="487" t="s">
        <v>623</v>
      </c>
      <c r="AB34" s="246" t="s">
        <v>207</v>
      </c>
      <c r="AC34" s="337"/>
      <c r="AD34" s="339"/>
      <c r="AE34" s="321"/>
      <c r="AF34" s="322"/>
      <c r="AG34" s="198"/>
      <c r="AH34" s="189"/>
      <c r="AI34" s="341"/>
      <c r="AJ34" s="192"/>
      <c r="AK34" s="193"/>
      <c r="AM34" s="398" t="s">
        <v>5</v>
      </c>
    </row>
    <row r="35" spans="1:39" s="239" customFormat="1" ht="18.75" customHeight="1" thickBot="1" x14ac:dyDescent="0.25">
      <c r="A35" s="482" t="s">
        <v>680</v>
      </c>
      <c r="B35" s="355" t="s">
        <v>140</v>
      </c>
      <c r="C35" s="398" t="s">
        <v>5</v>
      </c>
      <c r="D35" s="298" t="s">
        <v>193</v>
      </c>
      <c r="E35" s="279"/>
      <c r="F35" s="11"/>
      <c r="G35" s="263"/>
      <c r="H35" s="11"/>
      <c r="I35" s="11"/>
      <c r="J35" s="283"/>
      <c r="K35" s="279"/>
      <c r="L35" s="11"/>
      <c r="M35" s="263"/>
      <c r="N35" s="11"/>
      <c r="O35" s="281"/>
      <c r="P35" s="264"/>
      <c r="Q35" s="279">
        <v>0</v>
      </c>
      <c r="R35" s="11">
        <v>24</v>
      </c>
      <c r="S35" s="263">
        <v>4</v>
      </c>
      <c r="T35" s="11"/>
      <c r="U35" s="11"/>
      <c r="V35" s="265"/>
      <c r="W35" s="312"/>
      <c r="X35" s="40"/>
      <c r="Y35" s="435"/>
      <c r="Z35" s="283">
        <f t="shared" si="4"/>
        <v>4</v>
      </c>
      <c r="AA35" s="487" t="s">
        <v>624</v>
      </c>
      <c r="AB35" s="246" t="s">
        <v>208</v>
      </c>
      <c r="AC35" s="337"/>
      <c r="AD35" s="339"/>
      <c r="AE35" s="321"/>
      <c r="AF35" s="322"/>
      <c r="AG35" s="198"/>
      <c r="AH35" s="189"/>
      <c r="AI35" s="341"/>
      <c r="AJ35" s="192"/>
      <c r="AK35" s="193"/>
      <c r="AM35" s="398" t="s">
        <v>5</v>
      </c>
    </row>
    <row r="36" spans="1:39" s="239" customFormat="1" ht="27" customHeight="1" thickBot="1" x14ac:dyDescent="0.25">
      <c r="A36" s="482" t="s">
        <v>681</v>
      </c>
      <c r="B36" s="353" t="s">
        <v>91</v>
      </c>
      <c r="C36" s="294" t="s">
        <v>5</v>
      </c>
      <c r="D36" s="295" t="s">
        <v>6</v>
      </c>
      <c r="E36" s="7"/>
      <c r="F36" s="6"/>
      <c r="G36" s="143"/>
      <c r="H36" s="6"/>
      <c r="I36" s="6"/>
      <c r="J36" s="139"/>
      <c r="K36" s="7"/>
      <c r="L36" s="6"/>
      <c r="M36" s="41"/>
      <c r="N36" s="6"/>
      <c r="O36" s="6"/>
      <c r="P36" s="143"/>
      <c r="Q36" s="7">
        <v>12</v>
      </c>
      <c r="R36" s="6">
        <v>0</v>
      </c>
      <c r="S36" s="41">
        <v>4</v>
      </c>
      <c r="T36" s="6"/>
      <c r="U36" s="6"/>
      <c r="V36" s="143"/>
      <c r="W36" s="312"/>
      <c r="X36" s="40"/>
      <c r="Y36" s="435"/>
      <c r="Z36" s="284">
        <f>S36</f>
        <v>4</v>
      </c>
      <c r="AA36" s="487" t="s">
        <v>625</v>
      </c>
      <c r="AB36" s="218" t="s">
        <v>109</v>
      </c>
      <c r="AC36" s="308"/>
      <c r="AD36" s="303"/>
      <c r="AE36" s="321"/>
      <c r="AF36" s="322"/>
      <c r="AG36" s="198"/>
      <c r="AH36" s="189"/>
      <c r="AI36" s="193"/>
      <c r="AJ36" s="198"/>
      <c r="AK36" s="193"/>
      <c r="AM36" s="294" t="s">
        <v>5</v>
      </c>
    </row>
    <row r="37" spans="1:39" s="239" customFormat="1" ht="18.75" customHeight="1" thickBot="1" x14ac:dyDescent="0.25">
      <c r="A37" s="482" t="s">
        <v>682</v>
      </c>
      <c r="B37" s="356" t="s">
        <v>98</v>
      </c>
      <c r="C37" s="399" t="s">
        <v>5</v>
      </c>
      <c r="D37" s="299" t="s">
        <v>193</v>
      </c>
      <c r="E37" s="280"/>
      <c r="F37" s="6"/>
      <c r="G37" s="41"/>
      <c r="H37" s="6"/>
      <c r="I37" s="6"/>
      <c r="J37" s="284"/>
      <c r="K37" s="280"/>
      <c r="L37" s="6"/>
      <c r="M37" s="41"/>
      <c r="N37" s="6"/>
      <c r="O37" s="282"/>
      <c r="P37" s="139"/>
      <c r="Q37" s="280">
        <v>0</v>
      </c>
      <c r="R37" s="6">
        <v>12</v>
      </c>
      <c r="S37" s="41">
        <v>4</v>
      </c>
      <c r="T37" s="6"/>
      <c r="U37" s="6"/>
      <c r="V37" s="143"/>
      <c r="W37" s="312"/>
      <c r="X37" s="40"/>
      <c r="Y37" s="435"/>
      <c r="Z37" s="284">
        <f>S37</f>
        <v>4</v>
      </c>
      <c r="AA37" s="487" t="s">
        <v>626</v>
      </c>
      <c r="AB37" s="218" t="s">
        <v>109</v>
      </c>
      <c r="AC37" s="337"/>
      <c r="AD37" s="339"/>
      <c r="AE37" s="321"/>
      <c r="AF37" s="322"/>
      <c r="AG37" s="198"/>
      <c r="AH37" s="189"/>
      <c r="AI37" s="341"/>
      <c r="AJ37" s="192"/>
      <c r="AK37" s="193"/>
      <c r="AM37" s="399" t="s">
        <v>12</v>
      </c>
    </row>
    <row r="38" spans="1:39" s="239" customFormat="1" ht="18.75" customHeight="1" thickBot="1" x14ac:dyDescent="0.25">
      <c r="A38" s="482" t="s">
        <v>683</v>
      </c>
      <c r="B38" s="356" t="s">
        <v>142</v>
      </c>
      <c r="C38" s="399" t="s">
        <v>5</v>
      </c>
      <c r="D38" s="299" t="s">
        <v>6</v>
      </c>
      <c r="E38" s="280"/>
      <c r="F38" s="6"/>
      <c r="G38" s="41"/>
      <c r="H38" s="6"/>
      <c r="I38" s="6"/>
      <c r="J38" s="284"/>
      <c r="K38" s="280"/>
      <c r="L38" s="6"/>
      <c r="M38" s="41"/>
      <c r="N38" s="6"/>
      <c r="O38" s="282"/>
      <c r="P38" s="139"/>
      <c r="Q38" s="280">
        <v>12</v>
      </c>
      <c r="R38" s="6">
        <v>0</v>
      </c>
      <c r="S38" s="41">
        <v>3</v>
      </c>
      <c r="T38" s="6"/>
      <c r="U38" s="6"/>
      <c r="V38" s="143"/>
      <c r="W38" s="312"/>
      <c r="X38" s="40"/>
      <c r="Y38" s="435"/>
      <c r="Z38" s="284">
        <f t="shared" si="4"/>
        <v>3</v>
      </c>
      <c r="AA38" s="487" t="s">
        <v>605</v>
      </c>
      <c r="AB38" s="218" t="s">
        <v>178</v>
      </c>
      <c r="AC38" s="337"/>
      <c r="AD38" s="339"/>
      <c r="AE38" s="321"/>
      <c r="AF38" s="322"/>
      <c r="AG38" s="198"/>
      <c r="AH38" s="189"/>
      <c r="AI38" s="341"/>
      <c r="AJ38" s="192"/>
      <c r="AK38" s="193"/>
      <c r="AM38" s="399" t="s">
        <v>5</v>
      </c>
    </row>
    <row r="39" spans="1:39" s="239" customFormat="1" ht="18.75" customHeight="1" thickBot="1" x14ac:dyDescent="0.25">
      <c r="A39" s="482" t="s">
        <v>684</v>
      </c>
      <c r="B39" s="356" t="s">
        <v>143</v>
      </c>
      <c r="C39" s="399" t="s">
        <v>5</v>
      </c>
      <c r="D39" s="299" t="s">
        <v>6</v>
      </c>
      <c r="E39" s="280"/>
      <c r="F39" s="6"/>
      <c r="G39" s="41"/>
      <c r="H39" s="6"/>
      <c r="I39" s="6"/>
      <c r="J39" s="284"/>
      <c r="K39" s="280"/>
      <c r="L39" s="6"/>
      <c r="M39" s="41"/>
      <c r="N39" s="6"/>
      <c r="O39" s="282"/>
      <c r="P39" s="139"/>
      <c r="Q39" s="280">
        <v>12</v>
      </c>
      <c r="R39" s="6">
        <v>0</v>
      </c>
      <c r="S39" s="410">
        <v>4</v>
      </c>
      <c r="T39" s="6"/>
      <c r="U39" s="6"/>
      <c r="V39" s="143"/>
      <c r="W39" s="312"/>
      <c r="X39" s="40"/>
      <c r="Y39" s="435"/>
      <c r="Z39" s="284">
        <f t="shared" si="4"/>
        <v>4</v>
      </c>
      <c r="AA39" s="487" t="s">
        <v>628</v>
      </c>
      <c r="AB39" s="218" t="s">
        <v>210</v>
      </c>
      <c r="AC39" s="337"/>
      <c r="AD39" s="339"/>
      <c r="AE39" s="321"/>
      <c r="AF39" s="322"/>
      <c r="AG39" s="198"/>
      <c r="AH39" s="189"/>
      <c r="AI39" s="341"/>
      <c r="AJ39" s="192"/>
      <c r="AK39" s="193"/>
      <c r="AM39" s="399" t="s">
        <v>5</v>
      </c>
    </row>
    <row r="40" spans="1:39" s="239" customFormat="1" ht="30" customHeight="1" thickBot="1" x14ac:dyDescent="0.25">
      <c r="A40" s="482" t="s">
        <v>685</v>
      </c>
      <c r="B40" s="352" t="s">
        <v>144</v>
      </c>
      <c r="C40" s="400" t="s">
        <v>5</v>
      </c>
      <c r="D40" s="300" t="s">
        <v>193</v>
      </c>
      <c r="E40" s="286"/>
      <c r="F40" s="267"/>
      <c r="G40" s="268"/>
      <c r="H40" s="267"/>
      <c r="I40" s="267"/>
      <c r="J40" s="285"/>
      <c r="K40" s="286"/>
      <c r="L40" s="267"/>
      <c r="M40" s="268"/>
      <c r="N40" s="267"/>
      <c r="O40" s="287"/>
      <c r="P40" s="269"/>
      <c r="Q40" s="286">
        <v>12</v>
      </c>
      <c r="R40" s="267">
        <v>12</v>
      </c>
      <c r="S40" s="509">
        <v>5</v>
      </c>
      <c r="T40" s="267"/>
      <c r="U40" s="267"/>
      <c r="V40" s="270"/>
      <c r="W40" s="412"/>
      <c r="X40" s="413"/>
      <c r="Y40" s="448"/>
      <c r="Z40" s="285">
        <f t="shared" si="4"/>
        <v>5</v>
      </c>
      <c r="AA40" s="502" t="s">
        <v>602</v>
      </c>
      <c r="AB40" s="271" t="s">
        <v>211</v>
      </c>
      <c r="AC40" s="338"/>
      <c r="AD40" s="340"/>
      <c r="AE40" s="331"/>
      <c r="AF40" s="332"/>
      <c r="AG40" s="333"/>
      <c r="AH40" s="334"/>
      <c r="AI40" s="342"/>
      <c r="AJ40" s="343"/>
      <c r="AK40" s="335"/>
      <c r="AM40" s="400" t="s">
        <v>5</v>
      </c>
    </row>
    <row r="41" spans="1:39" s="239" customFormat="1" ht="18.75" customHeight="1" thickBot="1" x14ac:dyDescent="0.25">
      <c r="A41" s="482" t="s">
        <v>686</v>
      </c>
      <c r="B41" s="355" t="s">
        <v>145</v>
      </c>
      <c r="C41" s="398" t="s">
        <v>5</v>
      </c>
      <c r="D41" s="298" t="s">
        <v>193</v>
      </c>
      <c r="E41" s="279"/>
      <c r="F41" s="11"/>
      <c r="G41" s="263"/>
      <c r="H41" s="11"/>
      <c r="I41" s="11"/>
      <c r="J41" s="265"/>
      <c r="K41" s="262"/>
      <c r="L41" s="11"/>
      <c r="M41" s="263"/>
      <c r="N41" s="11"/>
      <c r="O41" s="11"/>
      <c r="P41" s="264"/>
      <c r="Q41" s="279"/>
      <c r="R41" s="11"/>
      <c r="S41" s="263"/>
      <c r="T41" s="480">
        <v>0</v>
      </c>
      <c r="U41" s="480">
        <v>12</v>
      </c>
      <c r="V41" s="512">
        <v>3</v>
      </c>
      <c r="W41" s="312"/>
      <c r="X41" s="40"/>
      <c r="Y41" s="435"/>
      <c r="Z41" s="283">
        <f t="shared" ref="Z41:Z46" si="5">V41</f>
        <v>3</v>
      </c>
      <c r="AA41" s="500" t="s">
        <v>627</v>
      </c>
      <c r="AB41" s="246" t="s">
        <v>198</v>
      </c>
      <c r="AC41" s="337"/>
      <c r="AD41" s="303"/>
      <c r="AE41" s="321"/>
      <c r="AF41" s="322"/>
      <c r="AG41" s="198"/>
      <c r="AH41" s="189"/>
      <c r="AI41" s="193"/>
      <c r="AJ41" s="198"/>
      <c r="AK41" s="193"/>
      <c r="AM41" s="398" t="s">
        <v>5</v>
      </c>
    </row>
    <row r="42" spans="1:39" s="239" customFormat="1" ht="18.75" customHeight="1" thickBot="1" x14ac:dyDescent="0.25">
      <c r="A42" s="482" t="s">
        <v>687</v>
      </c>
      <c r="B42" s="355" t="s">
        <v>146</v>
      </c>
      <c r="C42" s="398" t="s">
        <v>5</v>
      </c>
      <c r="D42" s="298" t="s">
        <v>6</v>
      </c>
      <c r="E42" s="279"/>
      <c r="F42" s="11"/>
      <c r="G42" s="263"/>
      <c r="H42" s="11"/>
      <c r="I42" s="11"/>
      <c r="J42" s="265"/>
      <c r="K42" s="262"/>
      <c r="L42" s="11"/>
      <c r="M42" s="263"/>
      <c r="N42" s="11"/>
      <c r="O42" s="11"/>
      <c r="P42" s="264"/>
      <c r="Q42" s="279"/>
      <c r="R42" s="11"/>
      <c r="S42" s="263"/>
      <c r="T42" s="480">
        <v>12</v>
      </c>
      <c r="U42" s="480">
        <v>0</v>
      </c>
      <c r="V42" s="512">
        <v>4</v>
      </c>
      <c r="W42" s="312"/>
      <c r="X42" s="40"/>
      <c r="Y42" s="435"/>
      <c r="Z42" s="283">
        <f t="shared" si="5"/>
        <v>4</v>
      </c>
      <c r="AA42" s="500" t="s">
        <v>628</v>
      </c>
      <c r="AB42" s="246" t="s">
        <v>210</v>
      </c>
      <c r="AC42" s="337"/>
      <c r="AD42" s="303"/>
      <c r="AE42" s="321"/>
      <c r="AF42" s="322"/>
      <c r="AG42" s="198"/>
      <c r="AH42" s="189"/>
      <c r="AI42" s="193"/>
      <c r="AJ42" s="198"/>
      <c r="AK42" s="193"/>
      <c r="AM42" s="398" t="s">
        <v>5</v>
      </c>
    </row>
    <row r="43" spans="1:39" s="239" customFormat="1" ht="18.75" customHeight="1" thickBot="1" x14ac:dyDescent="0.25">
      <c r="A43" s="482" t="s">
        <v>688</v>
      </c>
      <c r="B43" s="296" t="s">
        <v>177</v>
      </c>
      <c r="C43" s="398" t="s">
        <v>5</v>
      </c>
      <c r="D43" s="298" t="s">
        <v>6</v>
      </c>
      <c r="E43" s="279"/>
      <c r="F43" s="11"/>
      <c r="G43" s="263"/>
      <c r="H43" s="11"/>
      <c r="I43" s="11"/>
      <c r="J43" s="265"/>
      <c r="K43" s="262"/>
      <c r="L43" s="11"/>
      <c r="M43" s="263"/>
      <c r="N43" s="11"/>
      <c r="O43" s="11"/>
      <c r="P43" s="264"/>
      <c r="Q43" s="279"/>
      <c r="R43" s="11"/>
      <c r="S43" s="263"/>
      <c r="T43" s="480">
        <v>12</v>
      </c>
      <c r="U43" s="480">
        <v>0</v>
      </c>
      <c r="V43" s="512">
        <v>4</v>
      </c>
      <c r="W43" s="312"/>
      <c r="X43" s="40"/>
      <c r="Y43" s="435"/>
      <c r="Z43" s="283">
        <f t="shared" si="5"/>
        <v>4</v>
      </c>
      <c r="AA43" s="500" t="s">
        <v>601</v>
      </c>
      <c r="AB43" s="246" t="s">
        <v>207</v>
      </c>
      <c r="AC43" s="337"/>
      <c r="AD43" s="303"/>
      <c r="AE43" s="321"/>
      <c r="AF43" s="322"/>
      <c r="AG43" s="198"/>
      <c r="AH43" s="189"/>
      <c r="AI43" s="193"/>
      <c r="AJ43" s="198"/>
      <c r="AK43" s="193"/>
      <c r="AM43" s="398" t="s">
        <v>5</v>
      </c>
    </row>
    <row r="44" spans="1:39" s="239" customFormat="1" ht="27.75" customHeight="1" thickBot="1" x14ac:dyDescent="0.25">
      <c r="A44" s="482" t="s">
        <v>689</v>
      </c>
      <c r="B44" s="356" t="s">
        <v>147</v>
      </c>
      <c r="C44" s="399" t="s">
        <v>5</v>
      </c>
      <c r="D44" s="299" t="s">
        <v>193</v>
      </c>
      <c r="E44" s="280"/>
      <c r="F44" s="6"/>
      <c r="G44" s="41"/>
      <c r="H44" s="6"/>
      <c r="I44" s="6"/>
      <c r="J44" s="143"/>
      <c r="K44" s="7"/>
      <c r="L44" s="6"/>
      <c r="M44" s="41"/>
      <c r="N44" s="6"/>
      <c r="O44" s="6"/>
      <c r="P44" s="139"/>
      <c r="Q44" s="280"/>
      <c r="R44" s="6"/>
      <c r="S44" s="41"/>
      <c r="T44" s="507">
        <v>0</v>
      </c>
      <c r="U44" s="507">
        <v>12</v>
      </c>
      <c r="V44" s="510">
        <v>3</v>
      </c>
      <c r="W44" s="312"/>
      <c r="X44" s="40"/>
      <c r="Y44" s="435"/>
      <c r="Z44" s="284">
        <f t="shared" si="5"/>
        <v>3</v>
      </c>
      <c r="AA44" s="500" t="s">
        <v>629</v>
      </c>
      <c r="AB44" s="218" t="s">
        <v>212</v>
      </c>
      <c r="AC44" s="337"/>
      <c r="AD44" s="303"/>
      <c r="AE44" s="321"/>
      <c r="AF44" s="322"/>
      <c r="AG44" s="198"/>
      <c r="AH44" s="189"/>
      <c r="AI44" s="193"/>
      <c r="AJ44" s="198"/>
      <c r="AK44" s="193"/>
      <c r="AM44" s="399" t="s">
        <v>5</v>
      </c>
    </row>
    <row r="45" spans="1:39" s="239" customFormat="1" ht="18.75" customHeight="1" thickBot="1" x14ac:dyDescent="0.25">
      <c r="A45" s="482" t="s">
        <v>690</v>
      </c>
      <c r="B45" s="357" t="s">
        <v>148</v>
      </c>
      <c r="C45" s="401" t="s">
        <v>5</v>
      </c>
      <c r="D45" s="301" t="s">
        <v>193</v>
      </c>
      <c r="E45" s="225"/>
      <c r="F45" s="222"/>
      <c r="G45" s="223"/>
      <c r="H45" s="222"/>
      <c r="I45" s="222"/>
      <c r="J45" s="226"/>
      <c r="K45" s="221"/>
      <c r="L45" s="222"/>
      <c r="M45" s="223"/>
      <c r="N45" s="222"/>
      <c r="O45" s="222"/>
      <c r="P45" s="224"/>
      <c r="Q45" s="225"/>
      <c r="R45" s="222"/>
      <c r="S45" s="223"/>
      <c r="T45" s="481">
        <v>0</v>
      </c>
      <c r="U45" s="481">
        <v>12</v>
      </c>
      <c r="V45" s="513">
        <v>3</v>
      </c>
      <c r="W45" s="312"/>
      <c r="X45" s="40"/>
      <c r="Y45" s="435"/>
      <c r="Z45" s="432">
        <f t="shared" si="5"/>
        <v>3</v>
      </c>
      <c r="AA45" s="500" t="s">
        <v>638</v>
      </c>
      <c r="AB45" s="261" t="s">
        <v>213</v>
      </c>
      <c r="AC45" s="337"/>
      <c r="AD45" s="303"/>
      <c r="AE45" s="321"/>
      <c r="AF45" s="322"/>
      <c r="AG45" s="198"/>
      <c r="AH45" s="189"/>
      <c r="AI45" s="193"/>
      <c r="AJ45" s="198"/>
      <c r="AK45" s="193"/>
      <c r="AM45" s="401" t="s">
        <v>5</v>
      </c>
    </row>
    <row r="46" spans="1:39" s="239" customFormat="1" ht="18.75" customHeight="1" thickBot="1" x14ac:dyDescent="0.25">
      <c r="A46" s="482" t="s">
        <v>691</v>
      </c>
      <c r="B46" s="297" t="s">
        <v>149</v>
      </c>
      <c r="C46" s="401" t="s">
        <v>5</v>
      </c>
      <c r="D46" s="301" t="s">
        <v>193</v>
      </c>
      <c r="E46" s="225"/>
      <c r="F46" s="222"/>
      <c r="G46" s="223"/>
      <c r="H46" s="222"/>
      <c r="I46" s="222"/>
      <c r="J46" s="226"/>
      <c r="K46" s="221"/>
      <c r="L46" s="222"/>
      <c r="M46" s="223"/>
      <c r="N46" s="222"/>
      <c r="O46" s="222"/>
      <c r="P46" s="224"/>
      <c r="Q46" s="225"/>
      <c r="R46" s="222"/>
      <c r="S46" s="223"/>
      <c r="T46" s="481">
        <v>0</v>
      </c>
      <c r="U46" s="481">
        <v>12</v>
      </c>
      <c r="V46" s="513">
        <v>4</v>
      </c>
      <c r="W46" s="312"/>
      <c r="X46" s="40"/>
      <c r="Y46" s="435"/>
      <c r="Z46" s="432">
        <f t="shared" si="5"/>
        <v>4</v>
      </c>
      <c r="AA46" s="500" t="s">
        <v>600</v>
      </c>
      <c r="AB46" s="261" t="s">
        <v>209</v>
      </c>
      <c r="AC46" s="337"/>
      <c r="AD46" s="303"/>
      <c r="AE46" s="321"/>
      <c r="AF46" s="322"/>
      <c r="AG46" s="198"/>
      <c r="AH46" s="189"/>
      <c r="AI46" s="193"/>
      <c r="AJ46" s="198"/>
      <c r="AK46" s="193"/>
      <c r="AM46" s="401" t="s">
        <v>5</v>
      </c>
    </row>
    <row r="47" spans="1:39" s="239" customFormat="1" ht="20.25" customHeight="1" thickBot="1" x14ac:dyDescent="0.25">
      <c r="A47" s="482" t="s">
        <v>692</v>
      </c>
      <c r="B47" s="357" t="s">
        <v>100</v>
      </c>
      <c r="C47" s="401" t="s">
        <v>639</v>
      </c>
      <c r="D47" s="301" t="s">
        <v>640</v>
      </c>
      <c r="E47" s="225"/>
      <c r="F47" s="222"/>
      <c r="G47" s="223"/>
      <c r="H47" s="222"/>
      <c r="I47" s="222"/>
      <c r="J47" s="226"/>
      <c r="K47" s="221"/>
      <c r="L47" s="222"/>
      <c r="M47" s="223"/>
      <c r="N47" s="222"/>
      <c r="O47" s="222"/>
      <c r="P47" s="224"/>
      <c r="Q47" s="225"/>
      <c r="R47" s="222"/>
      <c r="S47" s="223"/>
      <c r="T47" s="481">
        <v>0</v>
      </c>
      <c r="U47" s="481">
        <v>12</v>
      </c>
      <c r="V47" s="513">
        <v>0</v>
      </c>
      <c r="W47" s="312"/>
      <c r="X47" s="40"/>
      <c r="Y47" s="435"/>
      <c r="Z47" s="432">
        <v>0</v>
      </c>
      <c r="AA47" s="500"/>
      <c r="AB47" s="261"/>
      <c r="AC47" s="337"/>
      <c r="AD47" s="303"/>
      <c r="AE47" s="321"/>
      <c r="AF47" s="322"/>
      <c r="AG47" s="198"/>
      <c r="AH47" s="189"/>
      <c r="AI47" s="193"/>
      <c r="AJ47" s="198"/>
      <c r="AK47" s="193"/>
      <c r="AM47" s="401" t="s">
        <v>5</v>
      </c>
    </row>
    <row r="48" spans="1:39" s="239" customFormat="1" ht="21.75" customHeight="1" thickBot="1" x14ac:dyDescent="0.25">
      <c r="A48" s="482" t="s">
        <v>693</v>
      </c>
      <c r="B48" s="352" t="s">
        <v>635</v>
      </c>
      <c r="C48" s="400" t="s">
        <v>5</v>
      </c>
      <c r="D48" s="300" t="s">
        <v>193</v>
      </c>
      <c r="E48" s="286"/>
      <c r="F48" s="267"/>
      <c r="G48" s="509"/>
      <c r="H48" s="267"/>
      <c r="I48" s="267"/>
      <c r="J48" s="511"/>
      <c r="K48" s="266"/>
      <c r="L48" s="267"/>
      <c r="M48" s="509"/>
      <c r="N48" s="267"/>
      <c r="O48" s="267"/>
      <c r="P48" s="448"/>
      <c r="Q48" s="286"/>
      <c r="R48" s="267"/>
      <c r="S48" s="509"/>
      <c r="T48" s="267">
        <v>0</v>
      </c>
      <c r="U48" s="267">
        <v>24</v>
      </c>
      <c r="V48" s="511">
        <v>5</v>
      </c>
      <c r="W48" s="412"/>
      <c r="X48" s="413"/>
      <c r="Y48" s="448"/>
      <c r="Z48" s="514">
        <v>5</v>
      </c>
      <c r="AA48" s="498" t="s">
        <v>630</v>
      </c>
      <c r="AB48" s="261" t="s">
        <v>178</v>
      </c>
      <c r="AC48" s="338"/>
      <c r="AD48" s="305"/>
      <c r="AE48" s="324"/>
      <c r="AF48" s="325"/>
      <c r="AG48" s="484"/>
      <c r="AH48" s="485"/>
      <c r="AI48" s="314"/>
      <c r="AJ48" s="484"/>
      <c r="AK48" s="314"/>
      <c r="AM48" s="400" t="s">
        <v>5</v>
      </c>
    </row>
    <row r="49" spans="1:39" s="239" customFormat="1" ht="18.75" customHeight="1" thickBot="1" x14ac:dyDescent="0.25">
      <c r="A49" s="482" t="s">
        <v>694</v>
      </c>
      <c r="B49" s="358" t="s">
        <v>150</v>
      </c>
      <c r="C49" s="292" t="s">
        <v>639</v>
      </c>
      <c r="D49" s="298" t="s">
        <v>640</v>
      </c>
      <c r="E49" s="279"/>
      <c r="F49" s="11"/>
      <c r="G49" s="263"/>
      <c r="H49" s="11"/>
      <c r="I49" s="11"/>
      <c r="J49" s="265"/>
      <c r="K49" s="137"/>
      <c r="L49" s="95"/>
      <c r="M49" s="96"/>
      <c r="N49" s="95"/>
      <c r="O49" s="95"/>
      <c r="P49" s="138"/>
      <c r="Q49" s="279"/>
      <c r="R49" s="11"/>
      <c r="S49" s="263"/>
      <c r="T49" s="11"/>
      <c r="U49" s="11"/>
      <c r="V49" s="265"/>
      <c r="W49" s="452">
        <v>0</v>
      </c>
      <c r="X49" s="453">
        <v>12</v>
      </c>
      <c r="Y49" s="447">
        <v>0</v>
      </c>
      <c r="Z49" s="440">
        <v>0</v>
      </c>
      <c r="AA49" s="421"/>
      <c r="AB49" s="311"/>
      <c r="AC49" s="336"/>
      <c r="AD49" s="319"/>
      <c r="AE49" s="330"/>
      <c r="AF49" s="217"/>
      <c r="AG49" s="203"/>
      <c r="AH49" s="202"/>
      <c r="AI49" s="201"/>
      <c r="AJ49" s="203"/>
      <c r="AK49" s="201"/>
      <c r="AM49" s="292" t="s">
        <v>5</v>
      </c>
    </row>
    <row r="50" spans="1:39" s="239" customFormat="1" ht="30" customHeight="1" thickBot="1" x14ac:dyDescent="0.25">
      <c r="A50" s="482" t="s">
        <v>695</v>
      </c>
      <c r="B50" s="368" t="s">
        <v>151</v>
      </c>
      <c r="C50" s="365" t="s">
        <v>5</v>
      </c>
      <c r="D50" s="301" t="s">
        <v>193</v>
      </c>
      <c r="E50" s="225"/>
      <c r="F50" s="222"/>
      <c r="G50" s="223"/>
      <c r="H50" s="222"/>
      <c r="I50" s="222"/>
      <c r="J50" s="226"/>
      <c r="K50" s="221"/>
      <c r="L50" s="222"/>
      <c r="M50" s="223"/>
      <c r="N50" s="222"/>
      <c r="O50" s="222"/>
      <c r="P50" s="224"/>
      <c r="Q50" s="225"/>
      <c r="R50" s="222"/>
      <c r="S50" s="223"/>
      <c r="T50" s="222"/>
      <c r="U50" s="222"/>
      <c r="V50" s="226"/>
      <c r="W50" s="454">
        <v>0</v>
      </c>
      <c r="X50" s="455">
        <v>12</v>
      </c>
      <c r="Y50" s="448">
        <v>3</v>
      </c>
      <c r="Z50" s="432">
        <v>3</v>
      </c>
      <c r="AA50" s="420" t="s">
        <v>627</v>
      </c>
      <c r="AB50" s="271" t="s">
        <v>108</v>
      </c>
      <c r="AC50" s="364"/>
      <c r="AD50" s="314"/>
      <c r="AE50" s="324"/>
      <c r="AF50" s="325"/>
      <c r="AG50" s="315"/>
      <c r="AH50" s="317"/>
      <c r="AI50" s="316"/>
      <c r="AJ50" s="315"/>
      <c r="AK50" s="316"/>
      <c r="AM50" s="365" t="s">
        <v>5</v>
      </c>
    </row>
    <row r="51" spans="1:39" s="366" customFormat="1" ht="6.75" customHeight="1" thickBot="1" x14ac:dyDescent="0.25">
      <c r="A51" s="369"/>
      <c r="B51" s="370"/>
      <c r="C51" s="371"/>
      <c r="D51" s="372"/>
      <c r="E51" s="373"/>
      <c r="F51" s="374"/>
      <c r="G51" s="375"/>
      <c r="H51" s="374"/>
      <c r="I51" s="374"/>
      <c r="J51" s="376"/>
      <c r="K51" s="133"/>
      <c r="L51" s="374"/>
      <c r="M51" s="375"/>
      <c r="N51" s="374"/>
      <c r="O51" s="374"/>
      <c r="P51" s="377"/>
      <c r="Q51" s="373"/>
      <c r="R51" s="374"/>
      <c r="S51" s="375"/>
      <c r="T51" s="374"/>
      <c r="U51" s="374"/>
      <c r="V51" s="376"/>
      <c r="W51" s="456"/>
      <c r="X51" s="456"/>
      <c r="Y51" s="457"/>
      <c r="Z51" s="443"/>
      <c r="AA51" s="378"/>
      <c r="AB51" s="379"/>
      <c r="AC51" s="380"/>
      <c r="AD51" s="381"/>
      <c r="AE51" s="382"/>
      <c r="AF51" s="383"/>
      <c r="AG51" s="384"/>
      <c r="AH51" s="385"/>
      <c r="AI51" s="386"/>
      <c r="AJ51" s="384"/>
      <c r="AK51" s="386"/>
    </row>
    <row r="52" spans="1:39" s="229" customFormat="1" ht="16.5" thickBot="1" x14ac:dyDescent="0.25">
      <c r="A52" s="581" t="s">
        <v>19</v>
      </c>
      <c r="B52" s="582"/>
      <c r="C52" s="272"/>
      <c r="D52" s="273"/>
      <c r="E52" s="274"/>
      <c r="F52" s="275"/>
      <c r="G52" s="275">
        <f>G6</f>
        <v>25</v>
      </c>
      <c r="H52" s="275"/>
      <c r="I52" s="275"/>
      <c r="J52" s="276">
        <f>J6</f>
        <v>29</v>
      </c>
      <c r="K52" s="274"/>
      <c r="L52" s="275"/>
      <c r="M52" s="275">
        <f>M6</f>
        <v>28</v>
      </c>
      <c r="N52" s="275"/>
      <c r="O52" s="275"/>
      <c r="P52" s="276">
        <f>P6</f>
        <v>25</v>
      </c>
      <c r="Q52" s="274"/>
      <c r="R52" s="275"/>
      <c r="S52" s="275">
        <f>S6</f>
        <v>32</v>
      </c>
      <c r="T52" s="275"/>
      <c r="U52" s="275"/>
      <c r="V52" s="276">
        <f>V6</f>
        <v>26</v>
      </c>
      <c r="W52" s="168"/>
      <c r="X52" s="169"/>
      <c r="Y52" s="478">
        <f>Y6</f>
        <v>3</v>
      </c>
      <c r="Z52" s="477">
        <f>SUM(G52:Y52)</f>
        <v>168</v>
      </c>
      <c r="AA52" s="277"/>
      <c r="AB52" s="278"/>
      <c r="AC52" s="344"/>
      <c r="AD52" s="345"/>
      <c r="AE52" s="346"/>
      <c r="AF52" s="347"/>
      <c r="AG52" s="348"/>
      <c r="AH52" s="349"/>
      <c r="AI52" s="347"/>
      <c r="AJ52" s="348"/>
      <c r="AK52" s="347"/>
    </row>
    <row r="53" spans="1:39" s="241" customFormat="1" ht="18.75" customHeight="1" x14ac:dyDescent="0.2">
      <c r="A53" s="215"/>
      <c r="B53" s="188"/>
      <c r="C53" s="97"/>
      <c r="D53" s="154"/>
      <c r="E53" s="97"/>
      <c r="F53" s="155"/>
      <c r="G53" s="156"/>
      <c r="H53" s="155"/>
      <c r="I53" s="155"/>
      <c r="J53" s="157"/>
      <c r="K53" s="158"/>
      <c r="L53" s="155"/>
      <c r="M53" s="156"/>
      <c r="N53" s="155"/>
      <c r="O53" s="155"/>
      <c r="P53" s="159"/>
      <c r="Q53" s="97"/>
      <c r="R53" s="155"/>
      <c r="S53" s="156"/>
      <c r="T53" s="155"/>
      <c r="U53" s="155"/>
      <c r="V53" s="159"/>
      <c r="W53" s="468"/>
      <c r="X53" s="469"/>
      <c r="Y53" s="470"/>
      <c r="Z53" s="437"/>
      <c r="AA53" s="216"/>
      <c r="AB53" s="217"/>
      <c r="AC53" s="195"/>
      <c r="AD53" s="196"/>
      <c r="AE53" s="177"/>
      <c r="AF53" s="196"/>
      <c r="AG53" s="177"/>
      <c r="AH53" s="178"/>
      <c r="AI53" s="196"/>
      <c r="AJ53" s="177"/>
      <c r="AK53" s="196"/>
    </row>
    <row r="54" spans="1:39" s="239" customFormat="1" ht="13.5" thickBot="1" x14ac:dyDescent="0.25">
      <c r="A54" s="219"/>
      <c r="B54" s="220"/>
      <c r="C54" s="8"/>
      <c r="D54" s="176"/>
      <c r="E54" s="221"/>
      <c r="F54" s="222"/>
      <c r="G54" s="223"/>
      <c r="H54" s="222"/>
      <c r="I54" s="222"/>
      <c r="J54" s="224"/>
      <c r="K54" s="225"/>
      <c r="L54" s="222"/>
      <c r="M54" s="223"/>
      <c r="N54" s="222"/>
      <c r="O54" s="222"/>
      <c r="P54" s="226"/>
      <c r="Q54" s="221"/>
      <c r="R54" s="222"/>
      <c r="S54" s="223"/>
      <c r="T54" s="222"/>
      <c r="U54" s="222"/>
      <c r="V54" s="439"/>
      <c r="W54" s="412"/>
      <c r="X54" s="413"/>
      <c r="Y54" s="448"/>
      <c r="Z54" s="438"/>
      <c r="AA54" s="227"/>
      <c r="AB54" s="261"/>
      <c r="AC54" s="387"/>
      <c r="AD54" s="388"/>
      <c r="AE54" s="309"/>
      <c r="AF54" s="303"/>
      <c r="AG54" s="198"/>
      <c r="AH54" s="189"/>
      <c r="AI54" s="193"/>
      <c r="AJ54" s="198"/>
      <c r="AK54" s="193"/>
    </row>
    <row r="55" spans="1:39" s="242" customFormat="1" ht="9.75" customHeight="1" thickBot="1" x14ac:dyDescent="0.25">
      <c r="A55" s="583"/>
      <c r="B55" s="584"/>
      <c r="C55" s="584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85"/>
      <c r="X55" s="585"/>
      <c r="Y55" s="585"/>
      <c r="Z55" s="584"/>
      <c r="AA55" s="584"/>
      <c r="AB55" s="586"/>
      <c r="AC55" s="394"/>
      <c r="AD55" s="395"/>
      <c r="AE55" s="396"/>
      <c r="AF55" s="395"/>
      <c r="AG55" s="212"/>
      <c r="AH55" s="213"/>
      <c r="AI55" s="211"/>
      <c r="AJ55" s="212"/>
      <c r="AK55" s="211"/>
    </row>
    <row r="56" spans="1:39" s="239" customFormat="1" ht="48.75" customHeight="1" thickBot="1" x14ac:dyDescent="0.25">
      <c r="A56" s="562" t="s">
        <v>634</v>
      </c>
      <c r="B56" s="563"/>
      <c r="C56" s="132"/>
      <c r="D56" s="101"/>
      <c r="E56" s="132"/>
      <c r="F56" s="100"/>
      <c r="G56" s="100">
        <v>3</v>
      </c>
      <c r="H56" s="100"/>
      <c r="I56" s="100"/>
      <c r="J56" s="101">
        <v>3</v>
      </c>
      <c r="K56" s="132"/>
      <c r="L56" s="100"/>
      <c r="M56" s="100">
        <v>3</v>
      </c>
      <c r="N56" s="100"/>
      <c r="O56" s="100"/>
      <c r="P56" s="101">
        <v>3</v>
      </c>
      <c r="Q56" s="132"/>
      <c r="R56" s="100"/>
      <c r="S56" s="100"/>
      <c r="T56" s="100"/>
      <c r="U56" s="100"/>
      <c r="V56" s="101"/>
      <c r="W56" s="132"/>
      <c r="X56" s="100"/>
      <c r="Y56" s="136"/>
      <c r="Z56" s="479">
        <v>12</v>
      </c>
      <c r="AA56" s="99"/>
      <c r="AB56" s="247"/>
      <c r="AC56" s="397"/>
      <c r="AD56" s="303"/>
      <c r="AE56" s="309"/>
      <c r="AF56" s="303"/>
      <c r="AG56" s="198"/>
      <c r="AH56" s="189"/>
      <c r="AI56" s="193"/>
      <c r="AJ56" s="198"/>
      <c r="AK56" s="193"/>
    </row>
    <row r="57" spans="1:39" s="243" customFormat="1" ht="18" customHeight="1" thickBot="1" x14ac:dyDescent="0.25">
      <c r="A57" s="482" t="s">
        <v>696</v>
      </c>
      <c r="B57" s="425" t="s">
        <v>131</v>
      </c>
      <c r="C57" s="426" t="s">
        <v>12</v>
      </c>
      <c r="D57" s="427" t="s">
        <v>6</v>
      </c>
      <c r="E57" s="428">
        <v>12</v>
      </c>
      <c r="F57" s="429">
        <v>0</v>
      </c>
      <c r="G57" s="430">
        <v>3</v>
      </c>
      <c r="H57" s="429"/>
      <c r="I57" s="429"/>
      <c r="J57" s="431"/>
      <c r="K57" s="137"/>
      <c r="L57" s="95"/>
      <c r="M57" s="96"/>
      <c r="N57" s="95"/>
      <c r="O57" s="95"/>
      <c r="P57" s="138"/>
      <c r="Q57" s="137"/>
      <c r="R57" s="95"/>
      <c r="S57" s="96"/>
      <c r="T57" s="95"/>
      <c r="U57" s="95"/>
      <c r="V57" s="138"/>
      <c r="W57" s="463"/>
      <c r="X57" s="37"/>
      <c r="Y57" s="14"/>
      <c r="Z57" s="433">
        <f>G57</f>
        <v>3</v>
      </c>
      <c r="AA57" s="471" t="s">
        <v>627</v>
      </c>
      <c r="AB57" s="505" t="s">
        <v>198</v>
      </c>
      <c r="AC57" s="253"/>
      <c r="AD57" s="254"/>
      <c r="AE57" s="252"/>
      <c r="AF57" s="255"/>
      <c r="AG57" s="253"/>
      <c r="AH57" s="256"/>
      <c r="AI57" s="254"/>
      <c r="AJ57" s="252"/>
      <c r="AK57" s="255"/>
    </row>
    <row r="58" spans="1:39" s="260" customFormat="1" ht="18" customHeight="1" thickBot="1" x14ac:dyDescent="0.25">
      <c r="A58" s="482" t="s">
        <v>697</v>
      </c>
      <c r="B58" s="356" t="s">
        <v>645</v>
      </c>
      <c r="C58" s="294" t="s">
        <v>12</v>
      </c>
      <c r="D58" s="299" t="s">
        <v>6</v>
      </c>
      <c r="E58" s="3">
        <v>12</v>
      </c>
      <c r="F58" s="2">
        <v>0</v>
      </c>
      <c r="G58" s="41">
        <v>3</v>
      </c>
      <c r="H58" s="2"/>
      <c r="I58" s="2"/>
      <c r="J58" s="139"/>
      <c r="K58" s="3"/>
      <c r="L58" s="2"/>
      <c r="M58" s="41"/>
      <c r="N58" s="2"/>
      <c r="O58" s="2"/>
      <c r="P58" s="139"/>
      <c r="Q58" s="3"/>
      <c r="R58" s="2"/>
      <c r="S58" s="41"/>
      <c r="T58" s="2"/>
      <c r="U58" s="2"/>
      <c r="V58" s="139"/>
      <c r="W58" s="422"/>
      <c r="X58" s="423"/>
      <c r="Y58" s="458"/>
      <c r="Z58" s="98">
        <f>G58</f>
        <v>3</v>
      </c>
      <c r="AA58" s="251" t="s">
        <v>647</v>
      </c>
      <c r="AB58" s="218" t="s">
        <v>180</v>
      </c>
      <c r="AC58" s="259"/>
      <c r="AD58" s="257"/>
      <c r="AE58" s="1"/>
      <c r="AF58" s="258"/>
      <c r="AG58" s="259"/>
      <c r="AH58" s="167"/>
      <c r="AI58" s="257"/>
      <c r="AJ58" s="1"/>
      <c r="AK58" s="258"/>
    </row>
    <row r="59" spans="1:39" s="239" customFormat="1" ht="17.25" customHeight="1" thickBot="1" x14ac:dyDescent="0.25">
      <c r="A59" s="482" t="s">
        <v>698</v>
      </c>
      <c r="B59" s="356" t="s">
        <v>84</v>
      </c>
      <c r="C59" s="5" t="s">
        <v>12</v>
      </c>
      <c r="D59" s="434" t="s">
        <v>193</v>
      </c>
      <c r="E59" s="7"/>
      <c r="F59" s="6"/>
      <c r="G59" s="410"/>
      <c r="H59" s="6">
        <v>0</v>
      </c>
      <c r="I59" s="6">
        <v>12</v>
      </c>
      <c r="J59" s="435">
        <v>3</v>
      </c>
      <c r="K59" s="7"/>
      <c r="L59" s="6"/>
      <c r="M59" s="410"/>
      <c r="N59" s="6"/>
      <c r="O59" s="6"/>
      <c r="P59" s="435"/>
      <c r="Q59" s="7"/>
      <c r="R59" s="6"/>
      <c r="S59" s="410"/>
      <c r="T59" s="6"/>
      <c r="U59" s="6"/>
      <c r="V59" s="435"/>
      <c r="W59" s="312"/>
      <c r="X59" s="40"/>
      <c r="Y59" s="15"/>
      <c r="Z59" s="411">
        <f>J59</f>
        <v>3</v>
      </c>
      <c r="AA59" s="251" t="s">
        <v>630</v>
      </c>
      <c r="AB59" s="218" t="s">
        <v>178</v>
      </c>
      <c r="AC59" s="309"/>
      <c r="AD59" s="303"/>
      <c r="AE59" s="309"/>
      <c r="AF59" s="303"/>
      <c r="AG59" s="309"/>
      <c r="AH59" s="483"/>
      <c r="AI59" s="303"/>
      <c r="AJ59" s="309"/>
      <c r="AK59" s="303"/>
      <c r="AM59" s="5" t="s">
        <v>12</v>
      </c>
    </row>
    <row r="60" spans="1:39" s="239" customFormat="1" ht="17.25" customHeight="1" thickBot="1" x14ac:dyDescent="0.25">
      <c r="A60" s="482" t="s">
        <v>699</v>
      </c>
      <c r="B60" s="356" t="s">
        <v>643</v>
      </c>
      <c r="C60" s="5" t="s">
        <v>12</v>
      </c>
      <c r="D60" s="434" t="s">
        <v>6</v>
      </c>
      <c r="E60" s="7"/>
      <c r="F60" s="6"/>
      <c r="G60" s="515"/>
      <c r="H60" s="6">
        <v>12</v>
      </c>
      <c r="I60" s="6">
        <v>0</v>
      </c>
      <c r="J60" s="435">
        <v>3</v>
      </c>
      <c r="K60" s="7"/>
      <c r="L60" s="6"/>
      <c r="M60" s="410"/>
      <c r="N60" s="6"/>
      <c r="O60" s="6"/>
      <c r="P60" s="435"/>
      <c r="Q60" s="7"/>
      <c r="R60" s="6"/>
      <c r="S60" s="410"/>
      <c r="T60" s="6"/>
      <c r="U60" s="6"/>
      <c r="V60" s="435"/>
      <c r="W60" s="312"/>
      <c r="X60" s="40"/>
      <c r="Y60" s="15"/>
      <c r="Z60" s="411">
        <v>3</v>
      </c>
      <c r="AA60" s="251" t="s">
        <v>644</v>
      </c>
      <c r="AB60" s="246" t="s">
        <v>107</v>
      </c>
      <c r="AC60" s="309"/>
      <c r="AD60" s="339"/>
      <c r="AE60" s="309"/>
      <c r="AF60" s="303"/>
      <c r="AG60" s="309"/>
      <c r="AH60" s="483"/>
      <c r="AI60" s="339"/>
      <c r="AJ60" s="309"/>
      <c r="AK60" s="303"/>
      <c r="AM60" s="424"/>
    </row>
    <row r="61" spans="1:39" s="239" customFormat="1" ht="17.25" customHeight="1" thickBot="1" x14ac:dyDescent="0.25">
      <c r="A61" s="482" t="s">
        <v>700</v>
      </c>
      <c r="B61" s="462" t="s">
        <v>215</v>
      </c>
      <c r="C61" s="5" t="s">
        <v>12</v>
      </c>
      <c r="D61" s="434" t="s">
        <v>193</v>
      </c>
      <c r="E61" s="312"/>
      <c r="F61" s="40"/>
      <c r="G61" s="410"/>
      <c r="H61" s="40">
        <v>0</v>
      </c>
      <c r="I61" s="40">
        <v>12</v>
      </c>
      <c r="J61" s="435">
        <v>3</v>
      </c>
      <c r="K61" s="402"/>
      <c r="L61" s="403"/>
      <c r="M61" s="404"/>
      <c r="N61" s="403"/>
      <c r="O61" s="403"/>
      <c r="P61" s="436"/>
      <c r="Q61" s="402"/>
      <c r="R61" s="403"/>
      <c r="S61" s="404"/>
      <c r="T61" s="403"/>
      <c r="U61" s="403"/>
      <c r="V61" s="436"/>
      <c r="W61" s="402"/>
      <c r="X61" s="403"/>
      <c r="Y61" s="459"/>
      <c r="Z61" s="411">
        <f>J61</f>
        <v>3</v>
      </c>
      <c r="AA61" s="251" t="s">
        <v>603</v>
      </c>
      <c r="AB61" s="218" t="s">
        <v>216</v>
      </c>
      <c r="AC61" s="309"/>
      <c r="AD61" s="339"/>
      <c r="AE61" s="309"/>
      <c r="AF61" s="303"/>
      <c r="AG61" s="309"/>
      <c r="AH61" s="483"/>
      <c r="AI61" s="339"/>
      <c r="AJ61" s="309"/>
      <c r="AK61" s="303"/>
      <c r="AM61" s="424"/>
    </row>
    <row r="62" spans="1:39" s="239" customFormat="1" ht="17.25" customHeight="1" thickBot="1" x14ac:dyDescent="0.25">
      <c r="A62" s="482" t="s">
        <v>701</v>
      </c>
      <c r="B62" s="356" t="s">
        <v>136</v>
      </c>
      <c r="C62" s="294" t="s">
        <v>12</v>
      </c>
      <c r="D62" s="299" t="s">
        <v>6</v>
      </c>
      <c r="E62" s="7"/>
      <c r="F62" s="6"/>
      <c r="G62" s="410"/>
      <c r="H62" s="6"/>
      <c r="I62" s="6"/>
      <c r="J62" s="435"/>
      <c r="K62" s="7">
        <v>12</v>
      </c>
      <c r="L62" s="6">
        <v>0</v>
      </c>
      <c r="M62" s="410">
        <v>3</v>
      </c>
      <c r="N62" s="6"/>
      <c r="O62" s="6"/>
      <c r="P62" s="435"/>
      <c r="Q62" s="7"/>
      <c r="R62" s="6"/>
      <c r="S62" s="410"/>
      <c r="T62" s="6"/>
      <c r="U62" s="6"/>
      <c r="V62" s="435"/>
      <c r="W62" s="312"/>
      <c r="X62" s="40"/>
      <c r="Y62" s="15"/>
      <c r="Z62" s="411">
        <f>M62</f>
        <v>3</v>
      </c>
      <c r="AA62" s="251" t="s">
        <v>614</v>
      </c>
      <c r="AB62" s="218" t="s">
        <v>204</v>
      </c>
      <c r="AC62" s="309"/>
      <c r="AD62" s="339"/>
      <c r="AE62" s="309"/>
      <c r="AF62" s="303"/>
      <c r="AG62" s="309"/>
      <c r="AH62" s="483"/>
      <c r="AI62" s="339"/>
      <c r="AJ62" s="309"/>
      <c r="AK62" s="303"/>
      <c r="AM62" s="424"/>
    </row>
    <row r="63" spans="1:39" s="239" customFormat="1" ht="33" customHeight="1" thickBot="1" x14ac:dyDescent="0.25">
      <c r="A63" s="482" t="s">
        <v>702</v>
      </c>
      <c r="B63" s="356" t="s">
        <v>648</v>
      </c>
      <c r="C63" s="399" t="s">
        <v>12</v>
      </c>
      <c r="D63" s="299" t="s">
        <v>6</v>
      </c>
      <c r="E63" s="280"/>
      <c r="F63" s="6"/>
      <c r="G63" s="410"/>
      <c r="H63" s="6"/>
      <c r="I63" s="6"/>
      <c r="J63" s="510"/>
      <c r="K63" s="7">
        <v>12</v>
      </c>
      <c r="L63" s="6">
        <v>0</v>
      </c>
      <c r="M63" s="410">
        <v>3</v>
      </c>
      <c r="N63" s="6"/>
      <c r="O63" s="6"/>
      <c r="P63" s="435"/>
      <c r="Q63" s="280"/>
      <c r="R63" s="6"/>
      <c r="S63" s="410"/>
      <c r="T63" s="6"/>
      <c r="U63" s="6"/>
      <c r="V63" s="510"/>
      <c r="W63" s="312"/>
      <c r="X63" s="40"/>
      <c r="Y63" s="15"/>
      <c r="Z63" s="411">
        <v>3</v>
      </c>
      <c r="AA63" s="251" t="s">
        <v>649</v>
      </c>
      <c r="AB63" s="218" t="s">
        <v>650</v>
      </c>
      <c r="AC63" s="460"/>
      <c r="AD63" s="461"/>
      <c r="AE63" s="484"/>
      <c r="AF63" s="314"/>
      <c r="AG63" s="484"/>
      <c r="AH63" s="485"/>
      <c r="AI63" s="461"/>
      <c r="AJ63" s="484"/>
      <c r="AK63" s="314"/>
      <c r="AM63" s="424"/>
    </row>
    <row r="64" spans="1:39" s="239" customFormat="1" ht="17.25" customHeight="1" thickBot="1" x14ac:dyDescent="0.25">
      <c r="A64" s="482" t="s">
        <v>703</v>
      </c>
      <c r="B64" s="355" t="s">
        <v>206</v>
      </c>
      <c r="C64" s="486" t="s">
        <v>12</v>
      </c>
      <c r="D64" s="298" t="s">
        <v>193</v>
      </c>
      <c r="E64" s="262"/>
      <c r="F64" s="11"/>
      <c r="G64" s="508"/>
      <c r="H64" s="11"/>
      <c r="I64" s="11"/>
      <c r="J64" s="474"/>
      <c r="K64" s="7"/>
      <c r="L64" s="6"/>
      <c r="M64" s="520"/>
      <c r="N64" s="6">
        <v>0</v>
      </c>
      <c r="O64" s="6">
        <v>12</v>
      </c>
      <c r="P64" s="435">
        <v>3</v>
      </c>
      <c r="Q64" s="7"/>
      <c r="R64" s="6"/>
      <c r="S64" s="410"/>
      <c r="T64" s="483"/>
      <c r="U64" s="483"/>
      <c r="V64" s="523"/>
      <c r="W64" s="463"/>
      <c r="X64" s="37"/>
      <c r="Y64" s="14"/>
      <c r="Z64" s="524">
        <f>P64</f>
        <v>3</v>
      </c>
      <c r="AA64" s="487" t="s">
        <v>185</v>
      </c>
      <c r="AB64" s="246" t="s">
        <v>186</v>
      </c>
      <c r="AC64" s="460"/>
      <c r="AD64" s="461"/>
      <c r="AE64" s="484"/>
      <c r="AF64" s="314"/>
      <c r="AG64" s="484"/>
      <c r="AH64" s="485"/>
      <c r="AI64" s="461"/>
      <c r="AJ64" s="484"/>
      <c r="AK64" s="314"/>
      <c r="AM64" s="424"/>
    </row>
    <row r="65" spans="1:39" s="239" customFormat="1" ht="27.75" customHeight="1" x14ac:dyDescent="0.2">
      <c r="A65" s="482" t="s">
        <v>671</v>
      </c>
      <c r="B65" s="488" t="s">
        <v>97</v>
      </c>
      <c r="C65" s="406" t="s">
        <v>12</v>
      </c>
      <c r="D65" s="489" t="s">
        <v>6</v>
      </c>
      <c r="E65" s="408"/>
      <c r="F65" s="359"/>
      <c r="G65" s="516"/>
      <c r="H65" s="359"/>
      <c r="I65" s="359"/>
      <c r="J65" s="518"/>
      <c r="K65" s="221"/>
      <c r="L65" s="222"/>
      <c r="M65" s="521"/>
      <c r="N65" s="222">
        <v>12</v>
      </c>
      <c r="O65" s="222">
        <v>0</v>
      </c>
      <c r="P65" s="522">
        <v>3</v>
      </c>
      <c r="Q65" s="221"/>
      <c r="R65" s="222"/>
      <c r="S65" s="521"/>
      <c r="T65" s="222"/>
      <c r="U65" s="222"/>
      <c r="V65" s="522"/>
      <c r="W65" s="492"/>
      <c r="X65" s="490"/>
      <c r="Y65" s="491"/>
      <c r="Z65" s="525">
        <f>P65</f>
        <v>3</v>
      </c>
      <c r="AA65" s="493" t="s">
        <v>621</v>
      </c>
      <c r="AB65" s="362" t="s">
        <v>108</v>
      </c>
      <c r="AC65" s="460"/>
      <c r="AD65" s="461"/>
      <c r="AE65" s="484"/>
      <c r="AF65" s="314"/>
      <c r="AG65" s="484"/>
      <c r="AH65" s="485"/>
      <c r="AI65" s="461"/>
      <c r="AJ65" s="484"/>
      <c r="AK65" s="314"/>
      <c r="AM65" s="424"/>
    </row>
    <row r="66" spans="1:39" s="239" customFormat="1" ht="19.5" customHeight="1" thickBot="1" x14ac:dyDescent="0.25">
      <c r="A66" s="494"/>
      <c r="B66" s="305" t="s">
        <v>636</v>
      </c>
      <c r="C66" s="495" t="s">
        <v>6</v>
      </c>
      <c r="D66" s="305" t="s">
        <v>193</v>
      </c>
      <c r="E66" s="494"/>
      <c r="F66" s="496"/>
      <c r="G66" s="517"/>
      <c r="H66" s="496"/>
      <c r="I66" s="496"/>
      <c r="J66" s="519"/>
      <c r="K66" s="494"/>
      <c r="L66" s="496"/>
      <c r="M66" s="517"/>
      <c r="N66" s="496"/>
      <c r="O66" s="496"/>
      <c r="P66" s="519"/>
      <c r="Q66" s="494"/>
      <c r="R66" s="496"/>
      <c r="S66" s="517"/>
      <c r="T66" s="496"/>
      <c r="U66" s="496"/>
      <c r="V66" s="519"/>
      <c r="W66" s="494"/>
      <c r="X66" s="496"/>
      <c r="Y66" s="305"/>
      <c r="Z66" s="526">
        <v>2</v>
      </c>
      <c r="AA66" s="494" t="s">
        <v>637</v>
      </c>
      <c r="AB66" s="305"/>
      <c r="AC66" s="418"/>
      <c r="AD66" s="305"/>
      <c r="AE66" s="331"/>
      <c r="AF66" s="332"/>
      <c r="AG66" s="497"/>
      <c r="AH66" s="496"/>
      <c r="AI66" s="305"/>
      <c r="AJ66" s="497"/>
      <c r="AK66" s="305"/>
      <c r="AM66" s="294" t="s">
        <v>5</v>
      </c>
    </row>
    <row r="67" spans="1:39" ht="24.75" customHeight="1" thickBot="1" x14ac:dyDescent="0.25">
      <c r="A67" s="113"/>
      <c r="B67" s="39"/>
      <c r="C67" s="112"/>
      <c r="D67" s="112"/>
      <c r="E67" s="140"/>
      <c r="F67" s="112"/>
      <c r="G67" s="112"/>
      <c r="H67" s="112"/>
      <c r="I67" s="112"/>
      <c r="J67" s="112"/>
      <c r="K67" s="140"/>
      <c r="L67" s="112"/>
      <c r="M67" s="112"/>
      <c r="N67" s="112"/>
      <c r="O67" s="112"/>
      <c r="P67" s="112"/>
      <c r="Q67" s="140"/>
      <c r="R67" s="112"/>
      <c r="S67" s="112"/>
      <c r="T67" s="112"/>
      <c r="U67" s="112"/>
      <c r="V67" s="141"/>
      <c r="W67" s="112"/>
      <c r="X67" s="112"/>
      <c r="Y67" s="112"/>
      <c r="Z67" s="112"/>
      <c r="AA67" s="39"/>
      <c r="AB67" s="249"/>
    </row>
    <row r="68" spans="1:39" ht="24" thickBot="1" x14ac:dyDescent="0.4">
      <c r="A68" s="590" t="s">
        <v>23</v>
      </c>
      <c r="B68" s="591"/>
      <c r="C68" s="184"/>
      <c r="D68" s="185"/>
      <c r="E68" s="186"/>
      <c r="F68" s="184"/>
      <c r="G68" s="184"/>
      <c r="H68" s="184"/>
      <c r="I68" s="184"/>
      <c r="J68" s="185"/>
      <c r="K68" s="186"/>
      <c r="L68" s="184"/>
      <c r="M68" s="184"/>
      <c r="N68" s="184"/>
      <c r="O68" s="184"/>
      <c r="P68" s="185"/>
      <c r="Q68" s="186"/>
      <c r="R68" s="184"/>
      <c r="S68" s="184"/>
      <c r="T68" s="184"/>
      <c r="U68" s="184"/>
      <c r="V68" s="185"/>
      <c r="W68" s="132"/>
      <c r="X68" s="100"/>
      <c r="Y68" s="136">
        <v>30</v>
      </c>
      <c r="Z68" s="464">
        <v>30</v>
      </c>
      <c r="AA68" s="99"/>
      <c r="AB68" s="247"/>
    </row>
    <row r="69" spans="1:39" ht="18.75" thickBot="1" x14ac:dyDescent="0.25">
      <c r="A69" s="592" t="s">
        <v>68</v>
      </c>
      <c r="B69" s="593"/>
      <c r="C69" s="181"/>
      <c r="D69" s="181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594"/>
      <c r="U69" s="595"/>
      <c r="V69" s="595"/>
      <c r="W69" s="596"/>
      <c r="X69" s="596"/>
      <c r="Y69" s="597"/>
      <c r="Z69" s="183">
        <f>Z6+Z56+Z68</f>
        <v>210</v>
      </c>
      <c r="AA69" s="182"/>
      <c r="AB69" s="250"/>
    </row>
    <row r="79" spans="1:39" x14ac:dyDescent="0.2">
      <c r="A79" s="389"/>
      <c r="B79" s="389"/>
    </row>
  </sheetData>
  <mergeCells count="37">
    <mergeCell ref="G3:G4"/>
    <mergeCell ref="C2:C4"/>
    <mergeCell ref="A68:B68"/>
    <mergeCell ref="A69:B69"/>
    <mergeCell ref="T69:Y69"/>
    <mergeCell ref="A56:B56"/>
    <mergeCell ref="AG1:AI3"/>
    <mergeCell ref="H3:I3"/>
    <mergeCell ref="W3:X3"/>
    <mergeCell ref="W2:Y2"/>
    <mergeCell ref="AB2:AB4"/>
    <mergeCell ref="V3:V4"/>
    <mergeCell ref="A5:B5"/>
    <mergeCell ref="A6:B6"/>
    <mergeCell ref="A52:B52"/>
    <mergeCell ref="A55:AB55"/>
    <mergeCell ref="M3:M4"/>
    <mergeCell ref="N3:O3"/>
    <mergeCell ref="P3:P4"/>
    <mergeCell ref="Q3:R3"/>
    <mergeCell ref="T3:U3"/>
    <mergeCell ref="AJ1:AK3"/>
    <mergeCell ref="K3:L3"/>
    <mergeCell ref="A1:AB1"/>
    <mergeCell ref="AC1:AD3"/>
    <mergeCell ref="AE1:AF3"/>
    <mergeCell ref="K2:P2"/>
    <mergeCell ref="Q2:V2"/>
    <mergeCell ref="Z2:Z4"/>
    <mergeCell ref="AA2:AA4"/>
    <mergeCell ref="S3:S4"/>
    <mergeCell ref="A2:A4"/>
    <mergeCell ref="B2:B4"/>
    <mergeCell ref="D2:D4"/>
    <mergeCell ref="E2:J2"/>
    <mergeCell ref="J3:J4"/>
    <mergeCell ref="E3:F3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61" r:id="rId8"/>
    <hyperlink ref="B14" r:id="rId9" display="Matematikai alapok II.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62" r:id="rId18"/>
    <hyperlink ref="B23" r:id="rId19"/>
    <hyperlink ref="B24" r:id="rId20" display="Adózási ismeretek"/>
    <hyperlink ref="B32" r:id="rId21"/>
    <hyperlink ref="B26" r:id="rId22"/>
    <hyperlink ref="B28" r:id="rId23"/>
    <hyperlink ref="B29" r:id="rId24"/>
    <hyperlink ref="B30" r:id="rId25"/>
    <hyperlink ref="B25" r:id="rId26"/>
    <hyperlink ref="B65" r:id="rId27"/>
    <hyperlink ref="B33" r:id="rId28"/>
    <hyperlink ref="B34" r:id="rId29"/>
    <hyperlink ref="B35" r:id="rId30"/>
    <hyperlink ref="B37" r:id="rId31" display="Kisvállalkozások finanszírozása és pénzügyei"/>
    <hyperlink ref="B38" r:id="rId32"/>
    <hyperlink ref="B39" r:id="rId33"/>
    <hyperlink ref="B40" r:id="rId34"/>
    <hyperlink ref="B64" r:id="rId35"/>
    <hyperlink ref="B41" r:id="rId36"/>
    <hyperlink ref="B42" r:id="rId37"/>
    <hyperlink ref="B44" r:id="rId38"/>
    <hyperlink ref="B45" r:id="rId39"/>
    <hyperlink ref="B47" r:id="rId40"/>
    <hyperlink ref="B48" r:id="rId41" display="Vállalatgazdaságtan esettanulmányok"/>
    <hyperlink ref="B49" r:id="rId42"/>
    <hyperlink ref="B50" r:id="rId43"/>
    <hyperlink ref="B57" r:id="rId44"/>
    <hyperlink ref="B27" r:id="rId45"/>
    <hyperlink ref="B36" r:id="rId46"/>
  </hyperlinks>
  <pageMargins left="0.19685039370078741" right="0.19685039370078741" top="0.19685039370078741" bottom="0.19685039370078741" header="0.19685039370078741" footer="0.19685039370078741"/>
  <pageSetup paperSize="9" scale="60" orientation="landscape" r:id="rId4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229" bestFit="1" customWidth="1"/>
    <col min="2" max="16384" width="9.140625" style="229"/>
  </cols>
  <sheetData>
    <row r="1" spans="1:1" s="230" customFormat="1" x14ac:dyDescent="0.2">
      <c r="A1" s="162" t="s">
        <v>44</v>
      </c>
    </row>
    <row r="2" spans="1:1" s="230" customFormat="1" x14ac:dyDescent="0.2">
      <c r="A2" s="162" t="s">
        <v>45</v>
      </c>
    </row>
    <row r="3" spans="1:1" s="170" customFormat="1" x14ac:dyDescent="0.2">
      <c r="A3" s="166" t="s">
        <v>46</v>
      </c>
    </row>
    <row r="4" spans="1:1" s="170" customFormat="1" x14ac:dyDescent="0.2">
      <c r="A4" s="165" t="s">
        <v>47</v>
      </c>
    </row>
    <row r="5" spans="1:1" s="170" customFormat="1" x14ac:dyDescent="0.2">
      <c r="A5" s="165" t="s">
        <v>48</v>
      </c>
    </row>
    <row r="6" spans="1:1" s="170" customFormat="1" ht="4.5" customHeight="1" x14ac:dyDescent="0.2">
      <c r="A6" s="165"/>
    </row>
    <row r="7" spans="1:1" s="170" customFormat="1" ht="12.75" customHeight="1" x14ac:dyDescent="0.2">
      <c r="A7" s="179" t="s">
        <v>66</v>
      </c>
    </row>
    <row r="8" spans="1:1" s="170" customFormat="1" x14ac:dyDescent="0.2">
      <c r="A8" s="161" t="s">
        <v>49</v>
      </c>
    </row>
    <row r="9" spans="1:1" s="170" customFormat="1" x14ac:dyDescent="0.2">
      <c r="A9" s="161" t="s">
        <v>50</v>
      </c>
    </row>
    <row r="10" spans="1:1" s="170" customFormat="1" x14ac:dyDescent="0.2">
      <c r="A10" s="161" t="s">
        <v>51</v>
      </c>
    </row>
    <row r="11" spans="1:1" s="170" customFormat="1" x14ac:dyDescent="0.2">
      <c r="A11" s="161" t="s">
        <v>79</v>
      </c>
    </row>
    <row r="12" spans="1:1" s="170" customFormat="1" x14ac:dyDescent="0.2">
      <c r="A12" s="161" t="s">
        <v>52</v>
      </c>
    </row>
    <row r="13" spans="1:1" s="170" customFormat="1" ht="4.5" customHeight="1" x14ac:dyDescent="0.2">
      <c r="A13" s="163"/>
    </row>
    <row r="14" spans="1:1" s="170" customFormat="1" ht="12.75" customHeight="1" x14ac:dyDescent="0.2">
      <c r="A14" s="179" t="s">
        <v>63</v>
      </c>
    </row>
    <row r="15" spans="1:1" s="170" customFormat="1" ht="12.75" customHeight="1" x14ac:dyDescent="0.2">
      <c r="A15" s="165"/>
    </row>
    <row r="16" spans="1:1" s="170" customFormat="1" ht="14.25" x14ac:dyDescent="0.2">
      <c r="A16" s="179" t="s">
        <v>65</v>
      </c>
    </row>
    <row r="17" spans="1:1" s="170" customFormat="1" ht="12.75" customHeight="1" x14ac:dyDescent="0.2">
      <c r="A17" s="165"/>
    </row>
    <row r="18" spans="1:1" s="170" customFormat="1" ht="12.75" customHeight="1" x14ac:dyDescent="0.2">
      <c r="A18" s="179" t="s">
        <v>64</v>
      </c>
    </row>
    <row r="19" spans="1:1" s="170" customFormat="1" ht="12.75" customHeight="1" x14ac:dyDescent="0.2">
      <c r="A19" s="165"/>
    </row>
    <row r="20" spans="1:1" s="170" customFormat="1" ht="12.75" customHeight="1" x14ac:dyDescent="0.2">
      <c r="A20" s="180" t="s">
        <v>80</v>
      </c>
    </row>
    <row r="21" spans="1:1" s="170" customFormat="1" ht="12.75" customHeight="1" x14ac:dyDescent="0.2">
      <c r="A21" s="214"/>
    </row>
    <row r="22" spans="1:1" s="170" customFormat="1" ht="12.75" customHeight="1" x14ac:dyDescent="0.2">
      <c r="A22" s="165" t="s">
        <v>53</v>
      </c>
    </row>
    <row r="23" spans="1:1" s="170" customFormat="1" x14ac:dyDescent="0.2">
      <c r="A23" s="161" t="s">
        <v>54</v>
      </c>
    </row>
    <row r="24" spans="1:1" s="170" customFormat="1" x14ac:dyDescent="0.2">
      <c r="A24" s="161"/>
    </row>
    <row r="25" spans="1:1" s="231" customFormat="1" ht="14.25" customHeight="1" x14ac:dyDescent="0.2">
      <c r="A25" s="162" t="s">
        <v>55</v>
      </c>
    </row>
    <row r="26" spans="1:1" s="170" customFormat="1" x14ac:dyDescent="0.2">
      <c r="A26" s="161" t="s">
        <v>62</v>
      </c>
    </row>
    <row r="27" spans="1:1" s="232" customFormat="1" ht="25.5" x14ac:dyDescent="0.2">
      <c r="A27" s="164" t="s">
        <v>67</v>
      </c>
    </row>
    <row r="28" spans="1:1" s="170" customFormat="1" x14ac:dyDescent="0.2">
      <c r="A28" s="161" t="s">
        <v>56</v>
      </c>
    </row>
    <row r="29" spans="1:1" s="170" customFormat="1" x14ac:dyDescent="0.2">
      <c r="A29" s="161" t="s">
        <v>57</v>
      </c>
    </row>
    <row r="30" spans="1:1" s="170" customFormat="1" x14ac:dyDescent="0.2">
      <c r="A30" s="161" t="s">
        <v>61</v>
      </c>
    </row>
    <row r="31" spans="1:1" s="231" customFormat="1" ht="14.25" customHeight="1" x14ac:dyDescent="0.2">
      <c r="A31" s="162" t="s">
        <v>58</v>
      </c>
    </row>
    <row r="32" spans="1:1" s="170" customFormat="1" x14ac:dyDescent="0.2">
      <c r="A32" s="161" t="s">
        <v>59</v>
      </c>
    </row>
    <row r="33" spans="1:1" s="231" customFormat="1" ht="14.25" customHeight="1" x14ac:dyDescent="0.2">
      <c r="A33" s="228" t="s">
        <v>60</v>
      </c>
    </row>
  </sheetData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1" customWidth="1"/>
    <col min="2" max="2" width="22.42578125" style="51" customWidth="1"/>
    <col min="3" max="3" width="9.85546875" style="52" bestFit="1" customWidth="1"/>
    <col min="4" max="4" width="13.7109375" style="51" customWidth="1"/>
    <col min="5" max="5" width="7.42578125" style="28" customWidth="1"/>
    <col min="6" max="6" width="47.28515625" style="22" customWidth="1"/>
    <col min="7" max="7" width="8.28515625" style="22" bestFit="1" customWidth="1"/>
    <col min="8" max="8" width="11.42578125" style="18" bestFit="1" customWidth="1"/>
    <col min="9" max="9" width="4.7109375" style="18" customWidth="1"/>
    <col min="10" max="11" width="3.140625" style="21" customWidth="1"/>
    <col min="12" max="12" width="7.42578125" style="23" customWidth="1"/>
    <col min="13" max="14" width="3.140625" style="21" customWidth="1"/>
    <col min="15" max="15" width="6.7109375" style="19" customWidth="1"/>
    <col min="16" max="16" width="2.85546875" style="18" bestFit="1" customWidth="1"/>
    <col min="17" max="17" width="3.140625" style="18" customWidth="1"/>
    <col min="18" max="18" width="7.42578125" style="19" customWidth="1"/>
    <col min="19" max="20" width="3.140625" style="18" customWidth="1"/>
    <col min="21" max="21" width="6.7109375" style="19" customWidth="1"/>
    <col min="22" max="23" width="3.42578125" style="18" customWidth="1"/>
    <col min="24" max="24" width="5.7109375" style="19" customWidth="1"/>
    <col min="25" max="26" width="3.42578125" style="18" customWidth="1"/>
    <col min="27" max="27" width="6.7109375" style="19" customWidth="1"/>
    <col min="28" max="28" width="4.85546875" style="19" customWidth="1"/>
    <col min="29" max="29" width="8.7109375" style="34" customWidth="1"/>
    <col min="30" max="30" width="10.7109375" style="18" hidden="1" customWidth="1"/>
    <col min="31" max="31" width="21.85546875" style="20" hidden="1" customWidth="1"/>
    <col min="32" max="32" width="39.7109375" style="22" hidden="1" customWidth="1"/>
    <col min="33" max="33" width="11.7109375" style="21" customWidth="1"/>
    <col min="34" max="34" width="34.85546875" style="22" customWidth="1"/>
    <col min="35" max="16384" width="9.140625" style="21"/>
  </cols>
  <sheetData>
    <row r="1" spans="1:34" ht="13.5" thickBot="1" x14ac:dyDescent="0.25">
      <c r="A1" s="66"/>
      <c r="B1" s="67"/>
      <c r="C1" s="68"/>
      <c r="D1" s="76"/>
      <c r="E1" s="77"/>
      <c r="F1" s="605" t="s">
        <v>17</v>
      </c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7"/>
      <c r="AD1" s="63"/>
      <c r="AE1" s="64"/>
      <c r="AF1" s="65"/>
    </row>
    <row r="2" spans="1:34" s="24" customFormat="1" ht="12.75" customHeight="1" thickBot="1" x14ac:dyDescent="0.25">
      <c r="A2" s="618" t="s">
        <v>25</v>
      </c>
      <c r="B2" s="621" t="s">
        <v>24</v>
      </c>
      <c r="C2" s="622"/>
      <c r="D2" s="623"/>
      <c r="E2" s="78"/>
      <c r="F2" s="630" t="s">
        <v>33</v>
      </c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2"/>
      <c r="AH2" s="25"/>
    </row>
    <row r="3" spans="1:34" s="24" customFormat="1" ht="11.25" customHeight="1" x14ac:dyDescent="0.2">
      <c r="A3" s="619"/>
      <c r="B3" s="624"/>
      <c r="C3" s="625"/>
      <c r="D3" s="626"/>
      <c r="E3" s="78"/>
      <c r="F3" s="633" t="s">
        <v>10</v>
      </c>
      <c r="G3" s="636" t="s">
        <v>0</v>
      </c>
      <c r="H3" s="615" t="s">
        <v>1</v>
      </c>
      <c r="I3" s="615" t="s">
        <v>7</v>
      </c>
      <c r="J3" s="614" t="s">
        <v>13</v>
      </c>
      <c r="K3" s="614"/>
      <c r="L3" s="614"/>
      <c r="M3" s="614"/>
      <c r="N3" s="614"/>
      <c r="O3" s="614"/>
      <c r="P3" s="614" t="s">
        <v>14</v>
      </c>
      <c r="Q3" s="614"/>
      <c r="R3" s="614"/>
      <c r="S3" s="614"/>
      <c r="T3" s="614"/>
      <c r="U3" s="614"/>
      <c r="V3" s="614" t="s">
        <v>15</v>
      </c>
      <c r="W3" s="614"/>
      <c r="X3" s="614"/>
      <c r="Y3" s="614"/>
      <c r="Z3" s="614"/>
      <c r="AA3" s="614"/>
      <c r="AB3" s="82" t="s">
        <v>29</v>
      </c>
      <c r="AC3" s="608" t="s">
        <v>16</v>
      </c>
      <c r="AD3" s="42"/>
      <c r="AE3" s="600" t="s">
        <v>3</v>
      </c>
      <c r="AF3" s="639" t="s">
        <v>11</v>
      </c>
      <c r="AH3" s="25"/>
    </row>
    <row r="4" spans="1:34" s="24" customFormat="1" ht="11.25" customHeight="1" x14ac:dyDescent="0.2">
      <c r="A4" s="619"/>
      <c r="B4" s="624"/>
      <c r="C4" s="625"/>
      <c r="D4" s="626"/>
      <c r="E4" s="78"/>
      <c r="F4" s="634"/>
      <c r="G4" s="637"/>
      <c r="H4" s="616"/>
      <c r="I4" s="616"/>
      <c r="J4" s="611">
        <v>1</v>
      </c>
      <c r="K4" s="611"/>
      <c r="L4" s="603" t="s">
        <v>2</v>
      </c>
      <c r="M4" s="611">
        <v>2</v>
      </c>
      <c r="N4" s="611"/>
      <c r="O4" s="603" t="s">
        <v>2</v>
      </c>
      <c r="P4" s="611">
        <v>3</v>
      </c>
      <c r="Q4" s="611"/>
      <c r="R4" s="603" t="s">
        <v>2</v>
      </c>
      <c r="S4" s="611">
        <v>4</v>
      </c>
      <c r="T4" s="611"/>
      <c r="U4" s="603" t="s">
        <v>2</v>
      </c>
      <c r="V4" s="611">
        <v>5</v>
      </c>
      <c r="W4" s="611"/>
      <c r="X4" s="603" t="s">
        <v>2</v>
      </c>
      <c r="Y4" s="611">
        <v>6</v>
      </c>
      <c r="Z4" s="611"/>
      <c r="AA4" s="603" t="s">
        <v>2</v>
      </c>
      <c r="AB4" s="103">
        <v>7</v>
      </c>
      <c r="AC4" s="609"/>
      <c r="AD4" s="61"/>
      <c r="AE4" s="601"/>
      <c r="AF4" s="640"/>
      <c r="AH4" s="25"/>
    </row>
    <row r="5" spans="1:34" s="24" customFormat="1" ht="27.75" customHeight="1" thickBot="1" x14ac:dyDescent="0.25">
      <c r="A5" s="620"/>
      <c r="B5" s="627"/>
      <c r="C5" s="628"/>
      <c r="D5" s="629"/>
      <c r="E5" s="78"/>
      <c r="F5" s="635"/>
      <c r="G5" s="638"/>
      <c r="H5" s="617"/>
      <c r="I5" s="617"/>
      <c r="J5" s="43" t="s">
        <v>4</v>
      </c>
      <c r="K5" s="43" t="s">
        <v>9</v>
      </c>
      <c r="L5" s="604"/>
      <c r="M5" s="43" t="s">
        <v>4</v>
      </c>
      <c r="N5" s="43" t="s">
        <v>9</v>
      </c>
      <c r="O5" s="604"/>
      <c r="P5" s="43" t="s">
        <v>4</v>
      </c>
      <c r="Q5" s="43" t="s">
        <v>9</v>
      </c>
      <c r="R5" s="604"/>
      <c r="S5" s="43" t="s">
        <v>4</v>
      </c>
      <c r="T5" s="43" t="s">
        <v>9</v>
      </c>
      <c r="U5" s="604"/>
      <c r="V5" s="43" t="s">
        <v>4</v>
      </c>
      <c r="W5" s="43" t="s">
        <v>9</v>
      </c>
      <c r="X5" s="604"/>
      <c r="Y5" s="43" t="s">
        <v>4</v>
      </c>
      <c r="Z5" s="43" t="s">
        <v>9</v>
      </c>
      <c r="AA5" s="604"/>
      <c r="AB5" s="126"/>
      <c r="AC5" s="610"/>
      <c r="AD5" s="62"/>
      <c r="AE5" s="602"/>
      <c r="AF5" s="641"/>
      <c r="AH5" s="25"/>
    </row>
    <row r="6" spans="1:34" s="26" customFormat="1" ht="69.75" customHeight="1" x14ac:dyDescent="0.2">
      <c r="A6" s="657" t="s">
        <v>31</v>
      </c>
      <c r="B6" s="661" t="s">
        <v>18</v>
      </c>
      <c r="C6" s="662">
        <v>67</v>
      </c>
      <c r="D6" s="654">
        <v>101</v>
      </c>
      <c r="E6" s="28"/>
      <c r="F6" s="89" t="s">
        <v>27</v>
      </c>
      <c r="G6" s="90"/>
      <c r="H6" s="83" t="s">
        <v>5</v>
      </c>
      <c r="I6" s="83"/>
      <c r="J6" s="83"/>
      <c r="K6" s="83"/>
      <c r="L6" s="83">
        <v>19</v>
      </c>
      <c r="M6" s="83"/>
      <c r="N6" s="83"/>
      <c r="O6" s="83">
        <f>SUM(O7,O8)</f>
        <v>25</v>
      </c>
      <c r="P6" s="83"/>
      <c r="Q6" s="83"/>
      <c r="R6" s="83">
        <f>SUM(R7,R8)</f>
        <v>24</v>
      </c>
      <c r="S6" s="83"/>
      <c r="T6" s="83"/>
      <c r="U6" s="83">
        <f>SUM(U7,U8)</f>
        <v>20</v>
      </c>
      <c r="V6" s="83"/>
      <c r="W6" s="83"/>
      <c r="X6" s="83">
        <f>SUM(X7,X8)</f>
        <v>16</v>
      </c>
      <c r="Y6" s="83"/>
      <c r="Z6" s="83"/>
      <c r="AA6" s="83">
        <f>SUM(AA7,AA8)</f>
        <v>21</v>
      </c>
      <c r="AB6" s="83"/>
      <c r="AC6" s="84">
        <f>SUM(L6:AB6)</f>
        <v>125</v>
      </c>
      <c r="AD6" s="44"/>
      <c r="AE6" s="45"/>
      <c r="AF6" s="10"/>
      <c r="AH6" s="27"/>
    </row>
    <row r="7" spans="1:34" s="26" customFormat="1" ht="19.5" customHeight="1" x14ac:dyDescent="0.2">
      <c r="A7" s="658"/>
      <c r="B7" s="660"/>
      <c r="C7" s="653"/>
      <c r="D7" s="655"/>
      <c r="E7" s="85"/>
      <c r="F7" s="612" t="s">
        <v>18</v>
      </c>
      <c r="G7" s="613"/>
      <c r="H7" s="59" t="s">
        <v>5</v>
      </c>
      <c r="I7" s="59"/>
      <c r="J7" s="58"/>
      <c r="K7" s="58"/>
      <c r="L7" s="58">
        <v>19</v>
      </c>
      <c r="M7" s="58"/>
      <c r="N7" s="58"/>
      <c r="O7" s="58">
        <v>25</v>
      </c>
      <c r="P7" s="58"/>
      <c r="Q7" s="58"/>
      <c r="R7" s="58">
        <v>14</v>
      </c>
      <c r="S7" s="58"/>
      <c r="T7" s="58"/>
      <c r="U7" s="58">
        <v>5</v>
      </c>
      <c r="V7" s="58"/>
      <c r="W7" s="58"/>
      <c r="X7" s="58">
        <v>4</v>
      </c>
      <c r="Y7" s="58"/>
      <c r="Z7" s="58"/>
      <c r="AA7" s="58">
        <v>0</v>
      </c>
      <c r="AB7" s="58"/>
      <c r="AC7" s="70">
        <f>SUM(L7:AB7)</f>
        <v>67</v>
      </c>
      <c r="AD7" s="74" t="e">
        <f>SUM(#REF!)</f>
        <v>#REF!</v>
      </c>
      <c r="AE7" s="46"/>
      <c r="AF7" s="47"/>
      <c r="AH7" s="27"/>
    </row>
    <row r="8" spans="1:34" s="26" customFormat="1" ht="19.5" customHeight="1" thickBot="1" x14ac:dyDescent="0.25">
      <c r="A8" s="658"/>
      <c r="B8" s="660"/>
      <c r="C8" s="653"/>
      <c r="D8" s="655"/>
      <c r="E8" s="85"/>
      <c r="F8" s="598" t="s">
        <v>19</v>
      </c>
      <c r="G8" s="599"/>
      <c r="H8" s="71" t="s">
        <v>5</v>
      </c>
      <c r="I8" s="71"/>
      <c r="J8" s="72"/>
      <c r="K8" s="72"/>
      <c r="L8" s="72"/>
      <c r="M8" s="72"/>
      <c r="N8" s="72"/>
      <c r="O8" s="72"/>
      <c r="P8" s="72"/>
      <c r="Q8" s="72"/>
      <c r="R8" s="72">
        <v>10</v>
      </c>
      <c r="S8" s="72"/>
      <c r="T8" s="72"/>
      <c r="U8" s="72">
        <v>15</v>
      </c>
      <c r="V8" s="72"/>
      <c r="W8" s="72"/>
      <c r="X8" s="72">
        <v>12</v>
      </c>
      <c r="Y8" s="72"/>
      <c r="Z8" s="72"/>
      <c r="AA8" s="72">
        <v>21</v>
      </c>
      <c r="AB8" s="72"/>
      <c r="AC8" s="73">
        <f>SUM(L8:AA8)</f>
        <v>58</v>
      </c>
      <c r="AD8" s="17" t="e">
        <f>SUM(#REF!)</f>
        <v>#REF!</v>
      </c>
      <c r="AE8" s="12"/>
      <c r="AF8" s="13"/>
      <c r="AH8" s="27"/>
    </row>
    <row r="9" spans="1:34" s="26" customFormat="1" ht="19.5" customHeight="1" x14ac:dyDescent="0.2">
      <c r="A9" s="658"/>
      <c r="B9" s="660"/>
      <c r="C9" s="653"/>
      <c r="D9" s="655"/>
      <c r="E9" s="85"/>
      <c r="F9" s="114" t="s">
        <v>22</v>
      </c>
      <c r="G9" s="115"/>
      <c r="H9" s="116" t="s">
        <v>12</v>
      </c>
      <c r="I9" s="116"/>
      <c r="J9" s="116"/>
      <c r="K9" s="116"/>
      <c r="L9" s="116">
        <f>SUM(L13,L12,L11)</f>
        <v>7</v>
      </c>
      <c r="M9" s="116"/>
      <c r="N9" s="116"/>
      <c r="O9" s="116">
        <f>SUM(O13,O12,O11)</f>
        <v>3</v>
      </c>
      <c r="P9" s="116"/>
      <c r="Q9" s="116"/>
      <c r="R9" s="116">
        <f>SUM(R13,R12,R11)</f>
        <v>3</v>
      </c>
      <c r="S9" s="116"/>
      <c r="T9" s="116"/>
      <c r="U9" s="116">
        <f>SUM(U13,U12,U11)</f>
        <v>10</v>
      </c>
      <c r="V9" s="116"/>
      <c r="W9" s="116"/>
      <c r="X9" s="116">
        <f>SUM(X13,X12,X11)</f>
        <v>11</v>
      </c>
      <c r="Y9" s="116"/>
      <c r="Z9" s="116"/>
      <c r="AA9" s="116">
        <f>SUM(AA13,AA12,AA11)</f>
        <v>8</v>
      </c>
      <c r="AB9" s="116"/>
      <c r="AC9" s="117">
        <f>SUM(AC13,AC12,AC11)</f>
        <v>42</v>
      </c>
      <c r="AD9" s="17" t="e">
        <f>SUM(#REF!)</f>
        <v>#REF!</v>
      </c>
      <c r="AE9" s="12"/>
      <c r="AF9" s="13"/>
      <c r="AH9" s="27"/>
    </row>
    <row r="10" spans="1:34" s="26" customFormat="1" ht="19.5" customHeight="1" x14ac:dyDescent="0.2">
      <c r="A10" s="658"/>
      <c r="B10" s="660"/>
      <c r="C10" s="653"/>
      <c r="D10" s="655"/>
      <c r="E10" s="85"/>
      <c r="F10" s="612" t="s">
        <v>38</v>
      </c>
      <c r="G10" s="613"/>
      <c r="H10" s="59" t="s">
        <v>12</v>
      </c>
      <c r="I10" s="59"/>
      <c r="J10" s="58"/>
      <c r="K10" s="58"/>
      <c r="L10" s="58">
        <v>3</v>
      </c>
      <c r="M10" s="58"/>
      <c r="N10" s="58"/>
      <c r="O10" s="58">
        <v>0</v>
      </c>
      <c r="P10" s="58"/>
      <c r="Q10" s="58"/>
      <c r="R10" s="58">
        <v>3</v>
      </c>
      <c r="S10" s="58"/>
      <c r="T10" s="58"/>
      <c r="U10" s="58">
        <v>4</v>
      </c>
      <c r="V10" s="58"/>
      <c r="W10" s="58"/>
      <c r="X10" s="58">
        <v>7</v>
      </c>
      <c r="Y10" s="58"/>
      <c r="Z10" s="58"/>
      <c r="AA10" s="58">
        <v>4</v>
      </c>
      <c r="AB10" s="58"/>
      <c r="AC10" s="70">
        <f>SUM(H10:AB10)</f>
        <v>21</v>
      </c>
      <c r="AD10" s="17" t="e">
        <f>SUM(#REF!)</f>
        <v>#REF!</v>
      </c>
      <c r="AE10" s="12"/>
      <c r="AF10" s="13"/>
      <c r="AH10" s="27"/>
    </row>
    <row r="11" spans="1:34" s="26" customFormat="1" ht="19.5" customHeight="1" x14ac:dyDescent="0.2">
      <c r="A11" s="658"/>
      <c r="B11" s="660"/>
      <c r="C11" s="653"/>
      <c r="D11" s="655"/>
      <c r="E11" s="85"/>
      <c r="F11" s="127" t="s">
        <v>39</v>
      </c>
      <c r="G11" s="118"/>
      <c r="H11" s="11" t="s">
        <v>12</v>
      </c>
      <c r="I11" s="1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>
        <v>4</v>
      </c>
      <c r="Y11" s="37"/>
      <c r="Z11" s="37"/>
      <c r="AA11" s="37">
        <v>4</v>
      </c>
      <c r="AB11" s="37"/>
      <c r="AC11" s="14">
        <f>SUM(K11:AB11)</f>
        <v>12</v>
      </c>
      <c r="AD11" s="17" t="e">
        <f>SUM(#REF!)</f>
        <v>#REF!</v>
      </c>
      <c r="AE11" s="12"/>
      <c r="AF11" s="13"/>
      <c r="AH11" s="27"/>
    </row>
    <row r="12" spans="1:34" s="26" customFormat="1" ht="19.5" customHeight="1" x14ac:dyDescent="0.2">
      <c r="A12" s="658"/>
      <c r="B12" s="660"/>
      <c r="C12" s="653"/>
      <c r="D12" s="655"/>
      <c r="E12" s="85"/>
      <c r="F12" s="128" t="s">
        <v>40</v>
      </c>
      <c r="G12" s="119"/>
      <c r="H12" s="6" t="s">
        <v>12</v>
      </c>
      <c r="I12" s="6"/>
      <c r="J12" s="40"/>
      <c r="K12" s="40"/>
      <c r="L12" s="40">
        <v>3</v>
      </c>
      <c r="M12" s="40"/>
      <c r="N12" s="40"/>
      <c r="O12" s="40"/>
      <c r="P12" s="40"/>
      <c r="Q12" s="40"/>
      <c r="R12" s="40">
        <v>3</v>
      </c>
      <c r="S12" s="40"/>
      <c r="T12" s="40"/>
      <c r="U12" s="40"/>
      <c r="V12" s="40"/>
      <c r="W12" s="40"/>
      <c r="X12" s="40">
        <v>3</v>
      </c>
      <c r="Y12" s="40"/>
      <c r="Z12" s="40"/>
      <c r="AA12" s="40"/>
      <c r="AB12" s="40"/>
      <c r="AC12" s="15">
        <f>SUM(I12:AA12)</f>
        <v>9</v>
      </c>
      <c r="AD12" s="17" t="e">
        <f>SUM(#REF!)</f>
        <v>#REF!</v>
      </c>
      <c r="AE12" s="12"/>
      <c r="AF12" s="13"/>
      <c r="AH12" s="27"/>
    </row>
    <row r="13" spans="1:34" s="26" customFormat="1" ht="19.5" customHeight="1" thickBot="1" x14ac:dyDescent="0.25">
      <c r="A13" s="658"/>
      <c r="B13" s="660"/>
      <c r="C13" s="653"/>
      <c r="D13" s="655"/>
      <c r="E13" s="85"/>
      <c r="F13" s="598" t="s">
        <v>37</v>
      </c>
      <c r="G13" s="599"/>
      <c r="H13" s="71" t="s">
        <v>12</v>
      </c>
      <c r="I13" s="71"/>
      <c r="J13" s="72"/>
      <c r="K13" s="72"/>
      <c r="L13" s="72">
        <v>4</v>
      </c>
      <c r="M13" s="72"/>
      <c r="N13" s="72"/>
      <c r="O13" s="72">
        <v>3</v>
      </c>
      <c r="P13" s="72"/>
      <c r="Q13" s="72"/>
      <c r="R13" s="72">
        <v>0</v>
      </c>
      <c r="S13" s="72"/>
      <c r="T13" s="72"/>
      <c r="U13" s="72">
        <v>6</v>
      </c>
      <c r="V13" s="72"/>
      <c r="W13" s="72"/>
      <c r="X13" s="72">
        <v>4</v>
      </c>
      <c r="Y13" s="72"/>
      <c r="Z13" s="72"/>
      <c r="AA13" s="72">
        <v>4</v>
      </c>
      <c r="AB13" s="72"/>
      <c r="AC13" s="73">
        <v>21</v>
      </c>
      <c r="AD13" s="17" t="e">
        <f>SUM(#REF!)</f>
        <v>#REF!</v>
      </c>
      <c r="AE13" s="12"/>
      <c r="AF13" s="13"/>
      <c r="AH13" s="27"/>
    </row>
    <row r="14" spans="1:34" s="26" customFormat="1" ht="19.5" customHeight="1" thickBot="1" x14ac:dyDescent="0.25">
      <c r="A14" s="658"/>
      <c r="B14" s="660" t="s">
        <v>43</v>
      </c>
      <c r="C14" s="653" t="s">
        <v>28</v>
      </c>
      <c r="D14" s="655"/>
      <c r="E14" s="85"/>
      <c r="F14" s="92" t="s">
        <v>20</v>
      </c>
      <c r="G14" s="93"/>
      <c r="H14" s="75" t="s">
        <v>6</v>
      </c>
      <c r="I14" s="75"/>
      <c r="J14" s="75"/>
      <c r="K14" s="75"/>
      <c r="L14" s="75">
        <v>5</v>
      </c>
      <c r="M14" s="75"/>
      <c r="N14" s="75"/>
      <c r="O14" s="75">
        <v>2</v>
      </c>
      <c r="P14" s="75"/>
      <c r="Q14" s="75"/>
      <c r="R14" s="75">
        <v>3</v>
      </c>
      <c r="S14" s="75"/>
      <c r="T14" s="75"/>
      <c r="U14" s="75">
        <v>0</v>
      </c>
      <c r="V14" s="75"/>
      <c r="W14" s="75"/>
      <c r="X14" s="75">
        <v>3</v>
      </c>
      <c r="Y14" s="75"/>
      <c r="Z14" s="75"/>
      <c r="AA14" s="75">
        <v>0</v>
      </c>
      <c r="AB14" s="75"/>
      <c r="AC14" s="91">
        <f>SUM(J14:AB14)</f>
        <v>13</v>
      </c>
      <c r="AD14" s="16"/>
      <c r="AE14" s="12"/>
      <c r="AF14" s="13"/>
      <c r="AH14" s="27"/>
    </row>
    <row r="15" spans="1:34" s="26" customFormat="1" ht="19.5" customHeight="1" x14ac:dyDescent="0.2">
      <c r="A15" s="658"/>
      <c r="B15" s="660"/>
      <c r="C15" s="653"/>
      <c r="D15" s="655"/>
      <c r="E15" s="85"/>
      <c r="F15" s="120" t="s">
        <v>41</v>
      </c>
      <c r="G15" s="121"/>
      <c r="H15" s="11" t="s">
        <v>6</v>
      </c>
      <c r="I15" s="11"/>
      <c r="J15" s="37"/>
      <c r="K15" s="37"/>
      <c r="L15" s="37">
        <v>2</v>
      </c>
      <c r="M15" s="37"/>
      <c r="N15" s="37"/>
      <c r="O15" s="37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14">
        <v>4</v>
      </c>
      <c r="AD15" s="16"/>
      <c r="AE15" s="12"/>
      <c r="AF15" s="13"/>
      <c r="AH15" s="27"/>
    </row>
    <row r="16" spans="1:34" s="26" customFormat="1" ht="31.5" customHeight="1" thickBot="1" x14ac:dyDescent="0.25">
      <c r="A16" s="658"/>
      <c r="B16" s="660"/>
      <c r="C16" s="653"/>
      <c r="D16" s="655"/>
      <c r="E16" s="85"/>
      <c r="F16" s="122" t="s">
        <v>35</v>
      </c>
      <c r="G16" s="88"/>
      <c r="H16" s="4" t="s">
        <v>6</v>
      </c>
      <c r="I16" s="86"/>
      <c r="J16" s="87"/>
      <c r="K16" s="87"/>
      <c r="L16" s="87">
        <v>3</v>
      </c>
      <c r="M16" s="87"/>
      <c r="N16" s="87"/>
      <c r="O16" s="87"/>
      <c r="P16" s="87"/>
      <c r="Q16" s="87"/>
      <c r="R16" s="87">
        <v>3</v>
      </c>
      <c r="S16" s="87"/>
      <c r="T16" s="87"/>
      <c r="U16" s="87"/>
      <c r="V16" s="87"/>
      <c r="W16" s="87"/>
      <c r="X16" s="87">
        <v>3</v>
      </c>
      <c r="Y16" s="87"/>
      <c r="Z16" s="87"/>
      <c r="AA16" s="87"/>
      <c r="AB16" s="87"/>
      <c r="AC16" s="15">
        <v>9</v>
      </c>
      <c r="AD16" s="16"/>
      <c r="AE16" s="12"/>
      <c r="AF16" s="13"/>
      <c r="AH16" s="27"/>
    </row>
    <row r="17" spans="1:34" s="26" customFormat="1" ht="27.75" customHeight="1" thickBot="1" x14ac:dyDescent="0.25">
      <c r="A17" s="658"/>
      <c r="B17" s="660"/>
      <c r="C17" s="653"/>
      <c r="D17" s="655"/>
      <c r="E17" s="85"/>
      <c r="F17" s="129" t="s">
        <v>16</v>
      </c>
      <c r="G17" s="81"/>
      <c r="H17" s="81"/>
      <c r="I17" s="81"/>
      <c r="J17" s="81"/>
      <c r="K17" s="81"/>
      <c r="L17" s="81">
        <f>SUM(L14,L9,L6)</f>
        <v>31</v>
      </c>
      <c r="M17" s="81"/>
      <c r="N17" s="81"/>
      <c r="O17" s="81">
        <f>SUM(O14,O9,O6)</f>
        <v>30</v>
      </c>
      <c r="P17" s="81"/>
      <c r="Q17" s="81"/>
      <c r="R17" s="81">
        <f>SUM(R14,R9,R6)</f>
        <v>30</v>
      </c>
      <c r="S17" s="81"/>
      <c r="T17" s="81"/>
      <c r="U17" s="81">
        <f>SUM(U14,U9,U6)</f>
        <v>30</v>
      </c>
      <c r="V17" s="81"/>
      <c r="W17" s="81"/>
      <c r="X17" s="81">
        <f>SUM(X14,X9,X6)</f>
        <v>30</v>
      </c>
      <c r="Y17" s="81"/>
      <c r="Z17" s="81"/>
      <c r="AA17" s="81">
        <f>SUM(AA14,AA9,AA6)</f>
        <v>29</v>
      </c>
      <c r="AB17" s="81"/>
      <c r="AC17" s="81">
        <f>SUM(AC14,AC9,AC6)</f>
        <v>180</v>
      </c>
      <c r="AD17" s="16"/>
      <c r="AE17" s="12"/>
      <c r="AF17" s="13"/>
      <c r="AH17" s="27"/>
    </row>
    <row r="18" spans="1:34" s="26" customFormat="1" ht="22.5" customHeight="1" x14ac:dyDescent="0.2">
      <c r="A18" s="658"/>
      <c r="B18" s="660"/>
      <c r="C18" s="653"/>
      <c r="D18" s="655"/>
      <c r="E18" s="33"/>
      <c r="F18" s="131" t="s">
        <v>42</v>
      </c>
      <c r="G18" s="53"/>
      <c r="H18" s="31"/>
      <c r="I18" s="31"/>
      <c r="J18" s="31"/>
      <c r="K18" s="31"/>
      <c r="L18" s="54"/>
      <c r="M18" s="55"/>
      <c r="N18" s="55"/>
      <c r="O18" s="54"/>
      <c r="P18" s="31"/>
      <c r="Q18" s="31"/>
      <c r="R18" s="54"/>
      <c r="S18" s="31"/>
      <c r="T18" s="31"/>
      <c r="U18" s="54"/>
      <c r="V18" s="31"/>
      <c r="W18" s="31"/>
      <c r="X18" s="54"/>
      <c r="Y18" s="31"/>
      <c r="Z18" s="31"/>
      <c r="AA18" s="54"/>
      <c r="AB18" s="54"/>
      <c r="AC18" s="18"/>
      <c r="AD18" s="16"/>
      <c r="AE18" s="12"/>
      <c r="AF18" s="13"/>
      <c r="AH18" s="27"/>
    </row>
    <row r="19" spans="1:34" s="26" customFormat="1" ht="12.75" customHeight="1" x14ac:dyDescent="0.2">
      <c r="A19" s="658"/>
      <c r="B19" s="660"/>
      <c r="C19" s="653"/>
      <c r="D19" s="655"/>
      <c r="E19" s="130"/>
      <c r="F19" s="130"/>
      <c r="G19" s="53"/>
      <c r="H19" s="31"/>
      <c r="I19" s="31"/>
      <c r="J19" s="31"/>
      <c r="K19" s="31"/>
      <c r="L19" s="54"/>
      <c r="M19" s="55"/>
      <c r="N19" s="55"/>
      <c r="O19" s="54"/>
      <c r="P19" s="31"/>
      <c r="Q19" s="31"/>
      <c r="R19" s="54"/>
      <c r="S19" s="31"/>
      <c r="T19" s="31"/>
      <c r="U19" s="54"/>
      <c r="V19" s="31"/>
      <c r="W19" s="31"/>
      <c r="X19" s="54"/>
      <c r="Y19" s="31"/>
      <c r="Z19" s="31"/>
      <c r="AA19" s="54"/>
      <c r="AB19" s="54"/>
      <c r="AC19" s="18"/>
      <c r="AD19" s="16"/>
      <c r="AE19" s="12"/>
      <c r="AF19" s="13"/>
      <c r="AH19" s="27"/>
    </row>
    <row r="20" spans="1:34" s="26" customFormat="1" ht="13.5" customHeight="1" x14ac:dyDescent="0.2">
      <c r="A20" s="658"/>
      <c r="B20" s="660"/>
      <c r="C20" s="653"/>
      <c r="D20" s="655"/>
      <c r="E20" s="33"/>
      <c r="F20" s="130"/>
      <c r="G20" s="30"/>
      <c r="H20" s="32"/>
      <c r="I20" s="32"/>
      <c r="J20" s="32"/>
      <c r="K20" s="32"/>
      <c r="L20" s="34"/>
      <c r="M20" s="32"/>
      <c r="N20" s="32"/>
      <c r="O20" s="34"/>
      <c r="P20" s="32"/>
      <c r="Q20" s="32"/>
      <c r="R20" s="34"/>
      <c r="S20" s="56"/>
      <c r="T20" s="56"/>
      <c r="U20" s="57"/>
      <c r="V20" s="56"/>
      <c r="W20" s="56"/>
      <c r="X20" s="57"/>
      <c r="Y20" s="56"/>
      <c r="Z20" s="56"/>
      <c r="AA20" s="57"/>
      <c r="AB20" s="57"/>
      <c r="AC20" s="18"/>
      <c r="AD20" s="16"/>
      <c r="AE20" s="12"/>
      <c r="AF20" s="13"/>
      <c r="AH20" s="27"/>
    </row>
    <row r="21" spans="1:34" s="26" customFormat="1" ht="22.5" customHeight="1" x14ac:dyDescent="0.2">
      <c r="A21" s="658"/>
      <c r="B21" s="660"/>
      <c r="C21" s="653"/>
      <c r="D21" s="655"/>
      <c r="E21" s="33"/>
      <c r="F21" s="130"/>
      <c r="G21" s="30"/>
      <c r="H21" s="32"/>
      <c r="I21" s="32"/>
      <c r="J21" s="32"/>
      <c r="K21" s="32"/>
      <c r="L21" s="34"/>
      <c r="M21" s="32"/>
      <c r="N21" s="32"/>
      <c r="O21" s="34"/>
      <c r="P21" s="32"/>
      <c r="Q21" s="32"/>
      <c r="R21" s="34"/>
      <c r="S21" s="32"/>
      <c r="T21" s="32"/>
      <c r="U21" s="34"/>
      <c r="V21" s="32"/>
      <c r="W21" s="32"/>
      <c r="X21" s="34"/>
      <c r="Y21" s="32"/>
      <c r="Z21" s="32"/>
      <c r="AA21" s="34"/>
      <c r="AB21" s="34"/>
      <c r="AC21" s="18"/>
      <c r="AD21" s="16"/>
      <c r="AE21" s="12"/>
      <c r="AF21" s="13"/>
      <c r="AH21" s="27"/>
    </row>
    <row r="22" spans="1:34" s="26" customFormat="1" ht="87" customHeight="1" thickBot="1" x14ac:dyDescent="0.25">
      <c r="A22" s="659"/>
      <c r="B22" s="69" t="s">
        <v>30</v>
      </c>
      <c r="C22" s="60" t="s">
        <v>26</v>
      </c>
      <c r="D22" s="656"/>
      <c r="E22" s="33"/>
      <c r="F22" s="130"/>
      <c r="G22" s="22"/>
      <c r="H22" s="18"/>
      <c r="I22" s="18"/>
      <c r="J22" s="21"/>
      <c r="K22" s="21"/>
      <c r="L22" s="23"/>
      <c r="M22" s="21"/>
      <c r="N22" s="21"/>
      <c r="O22" s="19"/>
      <c r="P22" s="18"/>
      <c r="Q22" s="18"/>
      <c r="R22" s="19"/>
      <c r="S22" s="18"/>
      <c r="T22" s="18"/>
      <c r="U22" s="19"/>
      <c r="V22" s="18"/>
      <c r="W22" s="18"/>
      <c r="X22" s="19"/>
      <c r="Y22" s="18"/>
      <c r="Z22" s="18"/>
      <c r="AA22" s="19"/>
      <c r="AB22" s="19"/>
      <c r="AC22" s="18"/>
      <c r="AD22" s="16"/>
      <c r="AE22" s="12"/>
      <c r="AF22" s="13"/>
      <c r="AH22" s="27"/>
    </row>
    <row r="23" spans="1:34" s="26" customFormat="1" ht="19.5" customHeight="1" x14ac:dyDescent="0.2">
      <c r="A23" s="642" t="s">
        <v>32</v>
      </c>
      <c r="B23" s="648" t="s">
        <v>36</v>
      </c>
      <c r="C23" s="648">
        <v>58</v>
      </c>
      <c r="D23" s="645">
        <v>79</v>
      </c>
      <c r="E23" s="33"/>
      <c r="F23" s="130"/>
      <c r="G23" s="22"/>
      <c r="H23" s="18"/>
      <c r="I23" s="18"/>
      <c r="J23" s="21"/>
      <c r="K23" s="21"/>
      <c r="L23" s="23"/>
      <c r="M23" s="21"/>
      <c r="N23" s="21"/>
      <c r="O23" s="19"/>
      <c r="P23" s="18"/>
      <c r="Q23" s="18"/>
      <c r="R23" s="19"/>
      <c r="S23" s="18"/>
      <c r="T23" s="18"/>
      <c r="U23" s="19"/>
      <c r="V23" s="18"/>
      <c r="W23" s="18"/>
      <c r="X23" s="19"/>
      <c r="Y23" s="18"/>
      <c r="Z23" s="18"/>
      <c r="AA23" s="19"/>
      <c r="AB23" s="19"/>
      <c r="AC23" s="34"/>
      <c r="AD23" s="35"/>
      <c r="AE23" s="46"/>
      <c r="AF23" s="47"/>
      <c r="AH23" s="27"/>
    </row>
    <row r="24" spans="1:34" s="29" customFormat="1" ht="12.75" customHeight="1" x14ac:dyDescent="0.2">
      <c r="A24" s="643"/>
      <c r="B24" s="649"/>
      <c r="C24" s="649"/>
      <c r="D24" s="646"/>
      <c r="E24" s="33"/>
      <c r="F24" s="130"/>
      <c r="G24" s="22"/>
      <c r="H24" s="18"/>
      <c r="I24" s="18"/>
      <c r="J24" s="21"/>
      <c r="K24" s="21"/>
      <c r="L24" s="23"/>
      <c r="M24" s="21"/>
      <c r="N24" s="21"/>
      <c r="O24" s="19"/>
      <c r="P24" s="18"/>
      <c r="Q24" s="18"/>
      <c r="R24" s="19"/>
      <c r="S24" s="18"/>
      <c r="T24" s="18"/>
      <c r="U24" s="19"/>
      <c r="V24" s="18"/>
      <c r="W24" s="18"/>
      <c r="X24" s="19"/>
      <c r="Y24" s="18"/>
      <c r="Z24" s="18"/>
      <c r="AA24" s="19"/>
      <c r="AB24" s="19"/>
      <c r="AC24" s="34"/>
      <c r="AD24" s="36"/>
      <c r="AE24" s="48"/>
      <c r="AF24" s="9"/>
      <c r="AH24" s="30"/>
    </row>
    <row r="25" spans="1:34" s="29" customFormat="1" ht="12.75" customHeight="1" x14ac:dyDescent="0.2">
      <c r="A25" s="643"/>
      <c r="B25" s="649"/>
      <c r="C25" s="649"/>
      <c r="D25" s="646"/>
      <c r="E25" s="33"/>
      <c r="F25" s="130"/>
      <c r="G25" s="22"/>
      <c r="H25" s="18"/>
      <c r="I25" s="18"/>
      <c r="J25" s="21"/>
      <c r="K25" s="21"/>
      <c r="L25" s="23"/>
      <c r="M25" s="21"/>
      <c r="N25" s="21"/>
      <c r="O25" s="19"/>
      <c r="P25" s="18"/>
      <c r="Q25" s="18"/>
      <c r="R25" s="19"/>
      <c r="S25" s="18"/>
      <c r="T25" s="18"/>
      <c r="U25" s="19"/>
      <c r="V25" s="18"/>
      <c r="W25" s="18"/>
      <c r="X25" s="19"/>
      <c r="Y25" s="18"/>
      <c r="Z25" s="18"/>
      <c r="AA25" s="19"/>
      <c r="AB25" s="19"/>
      <c r="AC25" s="34"/>
      <c r="AD25" s="36"/>
      <c r="AE25" s="48"/>
      <c r="AF25" s="9"/>
      <c r="AH25" s="30"/>
    </row>
    <row r="26" spans="1:34" s="29" customFormat="1" ht="12.75" customHeight="1" x14ac:dyDescent="0.2">
      <c r="A26" s="643"/>
      <c r="B26" s="649"/>
      <c r="C26" s="649"/>
      <c r="D26" s="646"/>
      <c r="E26" s="33"/>
      <c r="F26" s="130"/>
      <c r="G26" s="106"/>
      <c r="H26" s="107"/>
      <c r="I26" s="107"/>
      <c r="J26" s="105"/>
      <c r="K26" s="105"/>
      <c r="L26" s="108"/>
      <c r="M26" s="105"/>
      <c r="N26" s="105"/>
      <c r="O26" s="109"/>
      <c r="P26" s="107"/>
      <c r="Q26" s="107"/>
      <c r="R26" s="109"/>
      <c r="S26" s="107"/>
      <c r="T26" s="107"/>
      <c r="U26" s="109"/>
      <c r="V26" s="107"/>
      <c r="W26" s="107"/>
      <c r="X26" s="109"/>
      <c r="Y26" s="107"/>
      <c r="Z26" s="107"/>
      <c r="AA26" s="109"/>
      <c r="AB26" s="109"/>
      <c r="AC26" s="110"/>
      <c r="AD26" s="36"/>
      <c r="AE26" s="48"/>
      <c r="AF26" s="9"/>
      <c r="AH26" s="30"/>
    </row>
    <row r="27" spans="1:34" s="29" customFormat="1" ht="12.75" customHeight="1" x14ac:dyDescent="0.2">
      <c r="A27" s="643"/>
      <c r="B27" s="649"/>
      <c r="C27" s="649"/>
      <c r="D27" s="646"/>
      <c r="E27" s="33"/>
      <c r="F27" s="130"/>
      <c r="G27" s="22"/>
      <c r="H27" s="18"/>
      <c r="I27" s="18"/>
      <c r="J27" s="21"/>
      <c r="K27" s="21"/>
      <c r="L27" s="23"/>
      <c r="M27" s="21"/>
      <c r="N27" s="21"/>
      <c r="O27" s="19"/>
      <c r="P27" s="18"/>
      <c r="Q27" s="18"/>
      <c r="R27" s="19"/>
      <c r="S27" s="18"/>
      <c r="T27" s="18"/>
      <c r="U27" s="19"/>
      <c r="V27" s="18"/>
      <c r="W27" s="18"/>
      <c r="X27" s="19"/>
      <c r="Y27" s="18"/>
      <c r="Z27" s="18"/>
      <c r="AA27" s="19"/>
      <c r="AB27" s="19"/>
      <c r="AC27" s="34"/>
      <c r="AD27" s="36"/>
      <c r="AE27" s="48"/>
      <c r="AF27" s="9"/>
      <c r="AH27" s="30"/>
    </row>
    <row r="28" spans="1:34" s="29" customFormat="1" ht="12.75" customHeight="1" x14ac:dyDescent="0.2">
      <c r="A28" s="643"/>
      <c r="B28" s="649"/>
      <c r="C28" s="649"/>
      <c r="D28" s="646"/>
      <c r="E28" s="33"/>
      <c r="F28" s="130"/>
      <c r="G28" s="22"/>
      <c r="H28" s="18"/>
      <c r="I28" s="18"/>
      <c r="J28" s="21"/>
      <c r="K28" s="21"/>
      <c r="L28" s="23"/>
      <c r="M28" s="21"/>
      <c r="N28" s="21"/>
      <c r="O28" s="19"/>
      <c r="P28" s="18"/>
      <c r="Q28" s="18"/>
      <c r="R28" s="19"/>
      <c r="S28" s="18"/>
      <c r="T28" s="18"/>
      <c r="U28" s="19"/>
      <c r="V28" s="18"/>
      <c r="W28" s="18"/>
      <c r="X28" s="19"/>
      <c r="Y28" s="18"/>
      <c r="Z28" s="18"/>
      <c r="AA28" s="19"/>
      <c r="AB28" s="19"/>
      <c r="AC28" s="34"/>
      <c r="AD28" s="36"/>
      <c r="AE28" s="48"/>
      <c r="AF28" s="9"/>
      <c r="AH28" s="30"/>
    </row>
    <row r="29" spans="1:34" s="29" customFormat="1" ht="34.5" customHeight="1" x14ac:dyDescent="0.2">
      <c r="A29" s="643"/>
      <c r="B29" s="649"/>
      <c r="C29" s="652"/>
      <c r="D29" s="646"/>
      <c r="E29" s="33"/>
      <c r="F29" s="130"/>
      <c r="G29" s="22"/>
      <c r="H29" s="18"/>
      <c r="I29" s="18"/>
      <c r="J29" s="21"/>
      <c r="K29" s="21"/>
      <c r="L29" s="23"/>
      <c r="M29" s="21"/>
      <c r="N29" s="21"/>
      <c r="O29" s="19"/>
      <c r="P29" s="18"/>
      <c r="Q29" s="18"/>
      <c r="R29" s="19"/>
      <c r="S29" s="18"/>
      <c r="T29" s="18"/>
      <c r="U29" s="19"/>
      <c r="V29" s="18"/>
      <c r="W29" s="18"/>
      <c r="X29" s="19"/>
      <c r="Y29" s="18"/>
      <c r="Z29" s="18"/>
      <c r="AA29" s="19"/>
      <c r="AB29" s="19"/>
      <c r="AC29" s="34"/>
      <c r="AD29" s="36"/>
      <c r="AE29" s="48"/>
      <c r="AF29" s="9"/>
      <c r="AH29" s="30"/>
    </row>
    <row r="30" spans="1:34" s="29" customFormat="1" ht="12.75" customHeight="1" x14ac:dyDescent="0.2">
      <c r="A30" s="643"/>
      <c r="B30" s="650" t="s">
        <v>21</v>
      </c>
      <c r="C30" s="649">
        <v>21</v>
      </c>
      <c r="D30" s="646"/>
      <c r="E30" s="33"/>
      <c r="F30" s="130"/>
      <c r="G30" s="106"/>
      <c r="H30" s="107"/>
      <c r="I30" s="107"/>
      <c r="J30" s="105"/>
      <c r="K30" s="105"/>
      <c r="L30" s="108"/>
      <c r="M30" s="105"/>
      <c r="N30" s="105"/>
      <c r="O30" s="109"/>
      <c r="P30" s="107"/>
      <c r="Q30" s="107"/>
      <c r="R30" s="109"/>
      <c r="S30" s="107"/>
      <c r="T30" s="107"/>
      <c r="U30" s="109"/>
      <c r="V30" s="107"/>
      <c r="W30" s="107"/>
      <c r="X30" s="109"/>
      <c r="Y30" s="107"/>
      <c r="Z30" s="107"/>
      <c r="AA30" s="109"/>
      <c r="AB30" s="109"/>
      <c r="AC30" s="110"/>
      <c r="AD30" s="36"/>
      <c r="AE30" s="48"/>
      <c r="AF30" s="9"/>
      <c r="AH30" s="30"/>
    </row>
    <row r="31" spans="1:34" s="29" customFormat="1" x14ac:dyDescent="0.2">
      <c r="A31" s="643"/>
      <c r="B31" s="649"/>
      <c r="C31" s="649"/>
      <c r="D31" s="646"/>
      <c r="E31" s="33"/>
      <c r="F31" s="130"/>
      <c r="G31" s="22"/>
      <c r="H31" s="18"/>
      <c r="I31" s="18"/>
      <c r="J31" s="21"/>
      <c r="K31" s="21"/>
      <c r="L31" s="23"/>
      <c r="M31" s="21"/>
      <c r="N31" s="21"/>
      <c r="O31" s="19"/>
      <c r="P31" s="18"/>
      <c r="Q31" s="18"/>
      <c r="R31" s="19"/>
      <c r="S31" s="18"/>
      <c r="T31" s="18"/>
      <c r="U31" s="19"/>
      <c r="V31" s="18"/>
      <c r="W31" s="18"/>
      <c r="X31" s="19"/>
      <c r="Y31" s="18"/>
      <c r="Z31" s="18"/>
      <c r="AA31" s="19"/>
      <c r="AB31" s="19"/>
      <c r="AC31" s="34"/>
      <c r="AD31" s="36"/>
      <c r="AE31" s="48"/>
      <c r="AF31" s="9"/>
      <c r="AH31" s="30"/>
    </row>
    <row r="32" spans="1:34" s="29" customFormat="1" ht="12.75" customHeight="1" x14ac:dyDescent="0.2">
      <c r="A32" s="643"/>
      <c r="B32" s="649"/>
      <c r="C32" s="649"/>
      <c r="D32" s="646"/>
      <c r="E32" s="33"/>
      <c r="F32" s="130"/>
      <c r="G32" s="22"/>
      <c r="H32" s="18"/>
      <c r="I32" s="18"/>
      <c r="J32" s="21"/>
      <c r="K32" s="21"/>
      <c r="L32" s="23"/>
      <c r="M32" s="21"/>
      <c r="N32" s="21"/>
      <c r="O32" s="19"/>
      <c r="P32" s="18"/>
      <c r="Q32" s="18"/>
      <c r="R32" s="19"/>
      <c r="S32" s="18"/>
      <c r="T32" s="18"/>
      <c r="U32" s="19"/>
      <c r="V32" s="18"/>
      <c r="W32" s="18"/>
      <c r="X32" s="19"/>
      <c r="Y32" s="18"/>
      <c r="Z32" s="18"/>
      <c r="AA32" s="19"/>
      <c r="AB32" s="19"/>
      <c r="AC32" s="34"/>
      <c r="AD32" s="36"/>
      <c r="AE32" s="48"/>
      <c r="AF32" s="9"/>
      <c r="AH32" s="30"/>
    </row>
    <row r="33" spans="1:34" s="29" customFormat="1" ht="12.75" customHeight="1" x14ac:dyDescent="0.2">
      <c r="A33" s="643"/>
      <c r="B33" s="649"/>
      <c r="C33" s="649"/>
      <c r="D33" s="646"/>
      <c r="E33" s="33"/>
      <c r="F33" s="130"/>
      <c r="G33" s="22"/>
      <c r="H33" s="18"/>
      <c r="I33" s="18"/>
      <c r="J33" s="21"/>
      <c r="K33" s="21"/>
      <c r="L33" s="23"/>
      <c r="M33" s="21"/>
      <c r="N33" s="21"/>
      <c r="O33" s="19"/>
      <c r="P33" s="18"/>
      <c r="Q33" s="18"/>
      <c r="R33" s="19"/>
      <c r="S33" s="18"/>
      <c r="T33" s="18"/>
      <c r="U33" s="19"/>
      <c r="V33" s="18"/>
      <c r="W33" s="18"/>
      <c r="X33" s="19"/>
      <c r="Y33" s="18"/>
      <c r="Z33" s="18"/>
      <c r="AA33" s="19"/>
      <c r="AB33" s="19"/>
      <c r="AC33" s="34"/>
      <c r="AD33" s="36"/>
      <c r="AE33" s="48"/>
      <c r="AF33" s="9"/>
      <c r="AH33" s="30"/>
    </row>
    <row r="34" spans="1:34" s="29" customFormat="1" ht="12.75" customHeight="1" x14ac:dyDescent="0.2">
      <c r="A34" s="643"/>
      <c r="B34" s="649"/>
      <c r="C34" s="649"/>
      <c r="D34" s="646"/>
      <c r="E34" s="33"/>
      <c r="F34" s="130"/>
      <c r="G34" s="22"/>
      <c r="H34" s="18"/>
      <c r="I34" s="18"/>
      <c r="J34" s="21"/>
      <c r="K34" s="21"/>
      <c r="L34" s="23"/>
      <c r="M34" s="21"/>
      <c r="N34" s="21"/>
      <c r="O34" s="19"/>
      <c r="P34" s="18"/>
      <c r="Q34" s="18"/>
      <c r="R34" s="19"/>
      <c r="S34" s="18"/>
      <c r="T34" s="18"/>
      <c r="U34" s="19"/>
      <c r="V34" s="18"/>
      <c r="W34" s="18"/>
      <c r="X34" s="19"/>
      <c r="Y34" s="18"/>
      <c r="Z34" s="18"/>
      <c r="AA34" s="19"/>
      <c r="AB34" s="19"/>
      <c r="AC34" s="34"/>
      <c r="AD34" s="36"/>
      <c r="AE34" s="48"/>
      <c r="AF34" s="9"/>
      <c r="AH34" s="30"/>
    </row>
    <row r="35" spans="1:34" s="29" customFormat="1" ht="12.75" customHeight="1" x14ac:dyDescent="0.2">
      <c r="A35" s="643"/>
      <c r="B35" s="649"/>
      <c r="C35" s="649"/>
      <c r="D35" s="646"/>
      <c r="E35" s="33"/>
      <c r="F35" s="130"/>
      <c r="G35" s="22"/>
      <c r="H35" s="18"/>
      <c r="I35" s="18"/>
      <c r="J35" s="21"/>
      <c r="K35" s="21"/>
      <c r="L35" s="23"/>
      <c r="M35" s="21"/>
      <c r="N35" s="21"/>
      <c r="O35" s="19"/>
      <c r="P35" s="18"/>
      <c r="Q35" s="18"/>
      <c r="R35" s="19"/>
      <c r="S35" s="18"/>
      <c r="T35" s="18"/>
      <c r="U35" s="19"/>
      <c r="V35" s="18"/>
      <c r="W35" s="18"/>
      <c r="X35" s="19"/>
      <c r="Y35" s="18"/>
      <c r="Z35" s="18"/>
      <c r="AA35" s="19"/>
      <c r="AB35" s="19"/>
      <c r="AC35" s="34"/>
      <c r="AD35" s="36"/>
      <c r="AE35" s="48"/>
      <c r="AF35" s="9"/>
      <c r="AH35" s="30"/>
    </row>
    <row r="36" spans="1:34" s="29" customFormat="1" ht="13.5" thickBot="1" x14ac:dyDescent="0.25">
      <c r="A36" s="644"/>
      <c r="B36" s="651"/>
      <c r="C36" s="651"/>
      <c r="D36" s="647"/>
      <c r="E36" s="33"/>
      <c r="F36" s="130"/>
      <c r="G36" s="22"/>
      <c r="H36" s="18"/>
      <c r="I36" s="18"/>
      <c r="J36" s="21"/>
      <c r="K36" s="21"/>
      <c r="L36" s="23"/>
      <c r="M36" s="21"/>
      <c r="N36" s="21"/>
      <c r="O36" s="19"/>
      <c r="P36" s="18"/>
      <c r="Q36" s="18"/>
      <c r="R36" s="19"/>
      <c r="S36" s="18"/>
      <c r="T36" s="18"/>
      <c r="U36" s="19"/>
      <c r="V36" s="18"/>
      <c r="W36" s="18"/>
      <c r="X36" s="19"/>
      <c r="Y36" s="18"/>
      <c r="Z36" s="18"/>
      <c r="AA36" s="19"/>
      <c r="AB36" s="19"/>
      <c r="AC36" s="34"/>
      <c r="AD36" s="36"/>
      <c r="AE36" s="48"/>
      <c r="AF36" s="9"/>
      <c r="AH36" s="30"/>
    </row>
    <row r="37" spans="1:34" s="29" customFormat="1" ht="12.75" customHeight="1" thickBot="1" x14ac:dyDescent="0.25">
      <c r="A37" s="123" t="s">
        <v>16</v>
      </c>
      <c r="B37" s="124"/>
      <c r="C37" s="81">
        <v>180</v>
      </c>
      <c r="D37" s="125">
        <v>180</v>
      </c>
      <c r="E37" s="33"/>
      <c r="F37" s="130"/>
      <c r="G37" s="22"/>
      <c r="H37" s="18"/>
      <c r="I37" s="18"/>
      <c r="J37" s="21"/>
      <c r="K37" s="21"/>
      <c r="L37" s="23"/>
      <c r="M37" s="21"/>
      <c r="N37" s="21"/>
      <c r="O37" s="19"/>
      <c r="P37" s="18"/>
      <c r="Q37" s="18"/>
      <c r="R37" s="19"/>
      <c r="S37" s="18"/>
      <c r="T37" s="18"/>
      <c r="U37" s="19"/>
      <c r="V37" s="18"/>
      <c r="W37" s="18"/>
      <c r="X37" s="19"/>
      <c r="Y37" s="18"/>
      <c r="Z37" s="18"/>
      <c r="AA37" s="19"/>
      <c r="AB37" s="19"/>
      <c r="AC37" s="34"/>
      <c r="AD37" s="36"/>
      <c r="AE37" s="48"/>
      <c r="AF37" s="9"/>
      <c r="AH37" s="30"/>
    </row>
    <row r="38" spans="1:34" s="29" customFormat="1" x14ac:dyDescent="0.2">
      <c r="B38" s="51"/>
      <c r="C38" s="52"/>
      <c r="D38" s="51"/>
      <c r="E38" s="33"/>
      <c r="F38" s="22"/>
      <c r="G38" s="22"/>
      <c r="H38" s="18"/>
      <c r="I38" s="18"/>
      <c r="J38" s="21"/>
      <c r="K38" s="21"/>
      <c r="L38" s="23"/>
      <c r="M38" s="21"/>
      <c r="N38" s="21"/>
      <c r="O38" s="19"/>
      <c r="P38" s="18"/>
      <c r="Q38" s="18"/>
      <c r="R38" s="19"/>
      <c r="S38" s="18"/>
      <c r="T38" s="18"/>
      <c r="U38" s="19"/>
      <c r="V38" s="18"/>
      <c r="W38" s="18"/>
      <c r="X38" s="19"/>
      <c r="Y38" s="18"/>
      <c r="Z38" s="18"/>
      <c r="AA38" s="19"/>
      <c r="AB38" s="19"/>
      <c r="AC38" s="34"/>
      <c r="AD38" s="36"/>
      <c r="AE38" s="48"/>
      <c r="AF38" s="9"/>
      <c r="AH38" s="30"/>
    </row>
    <row r="39" spans="1:34" s="29" customFormat="1" x14ac:dyDescent="0.2">
      <c r="B39" s="51"/>
      <c r="C39" s="51"/>
      <c r="D39" s="51"/>
      <c r="E39" s="33"/>
      <c r="F39" s="22"/>
      <c r="G39" s="22"/>
      <c r="H39" s="18"/>
      <c r="I39" s="18"/>
      <c r="J39" s="21"/>
      <c r="K39" s="21"/>
      <c r="L39" s="23"/>
      <c r="M39" s="21"/>
      <c r="N39" s="21"/>
      <c r="O39" s="19"/>
      <c r="P39" s="18"/>
      <c r="Q39" s="18"/>
      <c r="R39" s="19"/>
      <c r="S39" s="18"/>
      <c r="T39" s="18"/>
      <c r="U39" s="19"/>
      <c r="V39" s="18"/>
      <c r="W39" s="18"/>
      <c r="X39" s="19"/>
      <c r="Y39" s="18"/>
      <c r="Z39" s="18"/>
      <c r="AA39" s="19"/>
      <c r="AB39" s="19"/>
      <c r="AC39" s="34"/>
      <c r="AD39" s="36"/>
      <c r="AE39" s="48"/>
      <c r="AF39" s="9"/>
      <c r="AH39" s="30"/>
    </row>
    <row r="40" spans="1:34" s="29" customFormat="1" x14ac:dyDescent="0.2">
      <c r="B40" s="51"/>
      <c r="C40" s="51"/>
      <c r="D40" s="51"/>
      <c r="E40" s="51"/>
      <c r="F40" s="22"/>
      <c r="G40" s="22"/>
      <c r="H40" s="18"/>
      <c r="I40" s="18"/>
      <c r="J40" s="21"/>
      <c r="K40" s="21"/>
      <c r="L40" s="23"/>
      <c r="M40" s="21"/>
      <c r="N40" s="21"/>
      <c r="O40" s="19"/>
      <c r="P40" s="18"/>
      <c r="Q40" s="18"/>
      <c r="R40" s="19"/>
      <c r="S40" s="18"/>
      <c r="T40" s="18"/>
      <c r="U40" s="19"/>
      <c r="V40" s="18"/>
      <c r="W40" s="18"/>
      <c r="X40" s="19"/>
      <c r="Y40" s="18"/>
      <c r="Z40" s="18"/>
      <c r="AA40" s="19"/>
      <c r="AB40" s="19"/>
      <c r="AC40" s="34"/>
      <c r="AD40" s="36"/>
      <c r="AE40" s="48"/>
      <c r="AF40" s="9"/>
      <c r="AH40" s="30"/>
    </row>
    <row r="41" spans="1:34" s="29" customFormat="1" x14ac:dyDescent="0.2">
      <c r="B41" s="51"/>
      <c r="C41" s="51"/>
      <c r="D41" s="51"/>
      <c r="E41" s="51"/>
      <c r="F41" s="22"/>
      <c r="G41" s="22"/>
      <c r="H41" s="18"/>
      <c r="I41" s="18"/>
      <c r="J41" s="21"/>
      <c r="K41" s="21"/>
      <c r="L41" s="23"/>
      <c r="M41" s="21"/>
      <c r="N41" s="21"/>
      <c r="O41" s="19"/>
      <c r="P41" s="18"/>
      <c r="Q41" s="18"/>
      <c r="R41" s="19"/>
      <c r="S41" s="18"/>
      <c r="T41" s="18"/>
      <c r="U41" s="19"/>
      <c r="V41" s="18"/>
      <c r="W41" s="18"/>
      <c r="X41" s="19"/>
      <c r="Y41" s="18"/>
      <c r="Z41" s="18"/>
      <c r="AA41" s="19"/>
      <c r="AB41" s="19"/>
      <c r="AC41" s="34"/>
      <c r="AD41" s="36"/>
      <c r="AE41" s="48"/>
      <c r="AF41" s="9"/>
      <c r="AH41" s="30"/>
    </row>
    <row r="42" spans="1:34" s="29" customFormat="1" x14ac:dyDescent="0.2">
      <c r="B42" s="51"/>
      <c r="C42" s="51"/>
      <c r="D42" s="51"/>
      <c r="E42" s="51"/>
      <c r="F42" s="22"/>
      <c r="G42" s="22"/>
      <c r="H42" s="18"/>
      <c r="I42" s="18"/>
      <c r="J42" s="21"/>
      <c r="K42" s="21"/>
      <c r="L42" s="23"/>
      <c r="M42" s="21"/>
      <c r="N42" s="21"/>
      <c r="O42" s="19"/>
      <c r="P42" s="18"/>
      <c r="Q42" s="18"/>
      <c r="R42" s="19"/>
      <c r="S42" s="18"/>
      <c r="T42" s="18"/>
      <c r="U42" s="19"/>
      <c r="V42" s="18"/>
      <c r="W42" s="18"/>
      <c r="X42" s="19"/>
      <c r="Y42" s="18"/>
      <c r="Z42" s="18"/>
      <c r="AA42" s="19"/>
      <c r="AB42" s="19"/>
      <c r="AC42" s="34"/>
      <c r="AD42" s="36"/>
      <c r="AE42" s="48"/>
      <c r="AF42" s="9"/>
      <c r="AH42" s="30"/>
    </row>
    <row r="43" spans="1:34" s="29" customFormat="1" ht="51.75" customHeight="1" x14ac:dyDescent="0.2">
      <c r="B43" s="51"/>
      <c r="C43" s="51"/>
      <c r="D43" s="51"/>
      <c r="E43" s="51"/>
      <c r="F43" s="22"/>
      <c r="G43" s="22"/>
      <c r="H43" s="18"/>
      <c r="I43" s="18"/>
      <c r="J43" s="21"/>
      <c r="K43" s="21"/>
      <c r="L43" s="23"/>
      <c r="M43" s="21"/>
      <c r="N43" s="21"/>
      <c r="O43" s="19"/>
      <c r="P43" s="18"/>
      <c r="Q43" s="18"/>
      <c r="R43" s="19"/>
      <c r="S43" s="18"/>
      <c r="T43" s="18"/>
      <c r="U43" s="19"/>
      <c r="V43" s="18"/>
      <c r="W43" s="18"/>
      <c r="X43" s="19"/>
      <c r="Y43" s="18"/>
      <c r="Z43" s="18"/>
      <c r="AA43" s="19"/>
      <c r="AB43" s="19"/>
      <c r="AC43" s="34"/>
      <c r="AD43" s="36"/>
      <c r="AE43" s="48"/>
      <c r="AF43" s="9"/>
      <c r="AH43" s="30"/>
    </row>
    <row r="44" spans="1:34" s="29" customFormat="1" x14ac:dyDescent="0.2">
      <c r="B44" s="51"/>
      <c r="C44" s="51"/>
      <c r="D44" s="51"/>
      <c r="E44" s="51"/>
      <c r="F44" s="22"/>
      <c r="G44" s="22"/>
      <c r="H44" s="18"/>
      <c r="I44" s="18"/>
      <c r="J44" s="21"/>
      <c r="K44" s="21"/>
      <c r="L44" s="23"/>
      <c r="M44" s="21"/>
      <c r="N44" s="21"/>
      <c r="O44" s="19"/>
      <c r="P44" s="18"/>
      <c r="Q44" s="18"/>
      <c r="R44" s="19"/>
      <c r="S44" s="18"/>
      <c r="T44" s="18"/>
      <c r="U44" s="19"/>
      <c r="V44" s="18"/>
      <c r="W44" s="18"/>
      <c r="X44" s="19"/>
      <c r="Y44" s="18"/>
      <c r="Z44" s="18"/>
      <c r="AA44" s="19"/>
      <c r="AB44" s="19"/>
      <c r="AC44" s="34"/>
      <c r="AD44" s="36"/>
      <c r="AE44" s="48"/>
      <c r="AF44" s="9"/>
      <c r="AH44" s="30"/>
    </row>
    <row r="45" spans="1:34" s="29" customFormat="1" x14ac:dyDescent="0.2">
      <c r="B45" s="51"/>
      <c r="C45" s="51"/>
      <c r="D45" s="51"/>
      <c r="E45" s="51"/>
      <c r="F45" s="22"/>
      <c r="G45" s="22"/>
      <c r="H45" s="18"/>
      <c r="I45" s="18"/>
      <c r="J45" s="21"/>
      <c r="K45" s="21"/>
      <c r="L45" s="23"/>
      <c r="M45" s="21"/>
      <c r="N45" s="21"/>
      <c r="O45" s="19"/>
      <c r="P45" s="18"/>
      <c r="Q45" s="18"/>
      <c r="R45" s="19"/>
      <c r="S45" s="18"/>
      <c r="T45" s="18"/>
      <c r="U45" s="19"/>
      <c r="V45" s="18"/>
      <c r="W45" s="18"/>
      <c r="X45" s="19"/>
      <c r="Y45" s="18"/>
      <c r="Z45" s="18"/>
      <c r="AA45" s="19"/>
      <c r="AB45" s="19"/>
      <c r="AC45" s="34"/>
      <c r="AD45" s="36"/>
      <c r="AE45" s="48"/>
      <c r="AF45" s="9"/>
      <c r="AH45" s="30"/>
    </row>
    <row r="46" spans="1:34" s="29" customFormat="1" x14ac:dyDescent="0.2">
      <c r="B46" s="51"/>
      <c r="C46" s="51"/>
      <c r="D46" s="51"/>
      <c r="E46" s="51"/>
      <c r="F46" s="22"/>
      <c r="G46" s="22"/>
      <c r="H46" s="18"/>
      <c r="I46" s="18"/>
      <c r="J46" s="21"/>
      <c r="K46" s="21"/>
      <c r="L46" s="23"/>
      <c r="M46" s="21"/>
      <c r="N46" s="21"/>
      <c r="O46" s="19"/>
      <c r="P46" s="18"/>
      <c r="Q46" s="18"/>
      <c r="R46" s="19"/>
      <c r="S46" s="18"/>
      <c r="T46" s="18"/>
      <c r="U46" s="19"/>
      <c r="V46" s="18"/>
      <c r="W46" s="18"/>
      <c r="X46" s="19"/>
      <c r="Y46" s="18"/>
      <c r="Z46" s="18"/>
      <c r="AA46" s="19"/>
      <c r="AB46" s="19"/>
      <c r="AC46" s="34"/>
      <c r="AD46" s="36"/>
      <c r="AE46" s="48"/>
      <c r="AF46" s="9"/>
      <c r="AH46" s="30"/>
    </row>
    <row r="47" spans="1:34" s="29" customFormat="1" x14ac:dyDescent="0.2">
      <c r="B47" s="51"/>
      <c r="C47" s="51"/>
      <c r="D47" s="51"/>
      <c r="E47" s="51"/>
      <c r="F47" s="22"/>
      <c r="G47" s="22"/>
      <c r="H47" s="18"/>
      <c r="I47" s="18"/>
      <c r="J47" s="21"/>
      <c r="K47" s="21"/>
      <c r="L47" s="23"/>
      <c r="M47" s="21"/>
      <c r="N47" s="21"/>
      <c r="O47" s="19"/>
      <c r="P47" s="18"/>
      <c r="Q47" s="18"/>
      <c r="R47" s="19"/>
      <c r="S47" s="18"/>
      <c r="T47" s="18"/>
      <c r="U47" s="19"/>
      <c r="V47" s="18"/>
      <c r="W47" s="18"/>
      <c r="X47" s="19"/>
      <c r="Y47" s="18"/>
      <c r="Z47" s="18"/>
      <c r="AA47" s="19"/>
      <c r="AB47" s="19"/>
      <c r="AC47" s="34"/>
      <c r="AD47" s="36"/>
      <c r="AE47" s="48"/>
      <c r="AF47" s="9"/>
      <c r="AH47" s="30"/>
    </row>
    <row r="48" spans="1:34" s="29" customFormat="1" x14ac:dyDescent="0.2">
      <c r="B48" s="51"/>
      <c r="C48" s="51"/>
      <c r="D48" s="51"/>
      <c r="E48" s="51"/>
      <c r="F48" s="22"/>
      <c r="G48" s="22"/>
      <c r="H48" s="18"/>
      <c r="I48" s="18"/>
      <c r="J48" s="21"/>
      <c r="K48" s="21"/>
      <c r="L48" s="23"/>
      <c r="M48" s="21"/>
      <c r="N48" s="21"/>
      <c r="O48" s="19"/>
      <c r="P48" s="18"/>
      <c r="Q48" s="18"/>
      <c r="R48" s="19"/>
      <c r="S48" s="18"/>
      <c r="T48" s="18"/>
      <c r="U48" s="19"/>
      <c r="V48" s="18"/>
      <c r="W48" s="18"/>
      <c r="X48" s="19"/>
      <c r="Y48" s="18"/>
      <c r="Z48" s="18"/>
      <c r="AA48" s="19"/>
      <c r="AB48" s="19"/>
      <c r="AC48" s="34"/>
      <c r="AD48" s="36"/>
      <c r="AE48" s="48"/>
      <c r="AF48" s="9"/>
      <c r="AH48" s="30"/>
    </row>
    <row r="49" spans="1:34" s="29" customFormat="1" x14ac:dyDescent="0.2">
      <c r="B49" s="51"/>
      <c r="C49" s="51"/>
      <c r="D49" s="51"/>
      <c r="E49" s="51"/>
      <c r="F49" s="22"/>
      <c r="G49" s="22"/>
      <c r="H49" s="18"/>
      <c r="I49" s="18"/>
      <c r="J49" s="21"/>
      <c r="K49" s="21"/>
      <c r="L49" s="23"/>
      <c r="M49" s="21"/>
      <c r="N49" s="21"/>
      <c r="O49" s="19"/>
      <c r="P49" s="18"/>
      <c r="Q49" s="18"/>
      <c r="R49" s="19"/>
      <c r="S49" s="18"/>
      <c r="T49" s="18"/>
      <c r="U49" s="19"/>
      <c r="V49" s="18"/>
      <c r="W49" s="18"/>
      <c r="X49" s="19"/>
      <c r="Y49" s="18"/>
      <c r="Z49" s="18"/>
      <c r="AA49" s="19"/>
      <c r="AB49" s="19"/>
      <c r="AC49" s="34"/>
      <c r="AD49" s="36"/>
      <c r="AE49" s="48"/>
      <c r="AF49" s="9"/>
      <c r="AH49" s="30"/>
    </row>
    <row r="50" spans="1:34" s="29" customFormat="1" x14ac:dyDescent="0.2">
      <c r="B50" s="51"/>
      <c r="C50" s="51"/>
      <c r="D50" s="51"/>
      <c r="E50" s="51"/>
      <c r="F50" s="22"/>
      <c r="G50" s="22"/>
      <c r="H50" s="18"/>
      <c r="I50" s="18"/>
      <c r="J50" s="21"/>
      <c r="K50" s="21"/>
      <c r="L50" s="23"/>
      <c r="M50" s="21"/>
      <c r="N50" s="21"/>
      <c r="O50" s="19"/>
      <c r="P50" s="18"/>
      <c r="Q50" s="18"/>
      <c r="R50" s="19"/>
      <c r="S50" s="18"/>
      <c r="T50" s="18"/>
      <c r="U50" s="19"/>
      <c r="V50" s="18"/>
      <c r="W50" s="18"/>
      <c r="X50" s="19"/>
      <c r="Y50" s="18"/>
      <c r="Z50" s="18"/>
      <c r="AA50" s="19"/>
      <c r="AB50" s="19"/>
      <c r="AC50" s="34"/>
      <c r="AD50" s="36"/>
      <c r="AE50" s="48"/>
      <c r="AF50" s="9"/>
      <c r="AH50" s="30"/>
    </row>
    <row r="51" spans="1:34" s="29" customFormat="1" x14ac:dyDescent="0.2">
      <c r="B51" s="51"/>
      <c r="C51" s="51"/>
      <c r="D51" s="51"/>
      <c r="E51" s="51"/>
      <c r="F51" s="22"/>
      <c r="G51" s="22"/>
      <c r="H51" s="18"/>
      <c r="I51" s="18"/>
      <c r="J51" s="21"/>
      <c r="K51" s="21"/>
      <c r="L51" s="23"/>
      <c r="M51" s="21"/>
      <c r="N51" s="21"/>
      <c r="O51" s="19"/>
      <c r="P51" s="18"/>
      <c r="Q51" s="18"/>
      <c r="R51" s="19"/>
      <c r="S51" s="18"/>
      <c r="T51" s="18"/>
      <c r="U51" s="19"/>
      <c r="V51" s="18"/>
      <c r="W51" s="18"/>
      <c r="X51" s="19"/>
      <c r="Y51" s="18"/>
      <c r="Z51" s="18"/>
      <c r="AA51" s="19"/>
      <c r="AB51" s="19"/>
      <c r="AC51" s="34"/>
      <c r="AD51" s="36"/>
      <c r="AE51" s="48"/>
      <c r="AF51" s="9"/>
      <c r="AH51" s="30"/>
    </row>
    <row r="52" spans="1:34" s="29" customFormat="1" x14ac:dyDescent="0.2">
      <c r="B52" s="51"/>
      <c r="C52" s="51"/>
      <c r="D52" s="51"/>
      <c r="E52" s="51"/>
      <c r="F52" s="22"/>
      <c r="G52" s="22"/>
      <c r="H52" s="18"/>
      <c r="I52" s="18"/>
      <c r="J52" s="21"/>
      <c r="K52" s="21"/>
      <c r="L52" s="23"/>
      <c r="M52" s="21"/>
      <c r="N52" s="21"/>
      <c r="O52" s="19"/>
      <c r="P52" s="18"/>
      <c r="Q52" s="18"/>
      <c r="R52" s="19"/>
      <c r="S52" s="18"/>
      <c r="T52" s="18"/>
      <c r="U52" s="19"/>
      <c r="V52" s="18"/>
      <c r="W52" s="18"/>
      <c r="X52" s="19"/>
      <c r="Y52" s="18"/>
      <c r="Z52" s="18"/>
      <c r="AA52" s="19"/>
      <c r="AB52" s="19"/>
      <c r="AC52" s="34"/>
      <c r="AD52" s="36"/>
      <c r="AE52" s="48"/>
      <c r="AF52" s="9"/>
      <c r="AH52" s="30"/>
    </row>
    <row r="53" spans="1:34" s="29" customFormat="1" x14ac:dyDescent="0.2">
      <c r="A53" s="21"/>
      <c r="B53" s="51"/>
      <c r="C53" s="51"/>
      <c r="D53" s="51"/>
      <c r="E53" s="51"/>
      <c r="F53" s="22"/>
      <c r="G53" s="22"/>
      <c r="H53" s="18"/>
      <c r="I53" s="18"/>
      <c r="J53" s="21"/>
      <c r="K53" s="21"/>
      <c r="L53" s="23"/>
      <c r="M53" s="21"/>
      <c r="N53" s="21"/>
      <c r="O53" s="19"/>
      <c r="P53" s="18"/>
      <c r="Q53" s="18"/>
      <c r="R53" s="19"/>
      <c r="S53" s="18"/>
      <c r="T53" s="18"/>
      <c r="U53" s="19"/>
      <c r="V53" s="18"/>
      <c r="W53" s="18"/>
      <c r="X53" s="19"/>
      <c r="Y53" s="18"/>
      <c r="Z53" s="18"/>
      <c r="AA53" s="19"/>
      <c r="AB53" s="19"/>
      <c r="AC53" s="34"/>
      <c r="AD53" s="36"/>
      <c r="AE53" s="48"/>
      <c r="AF53" s="9"/>
      <c r="AH53" s="30"/>
    </row>
    <row r="54" spans="1:34" s="29" customFormat="1" x14ac:dyDescent="0.2">
      <c r="A54" s="21"/>
      <c r="B54" s="51"/>
      <c r="C54" s="51"/>
      <c r="D54" s="51"/>
      <c r="E54" s="51"/>
      <c r="F54" s="22"/>
      <c r="G54" s="22"/>
      <c r="H54" s="18"/>
      <c r="I54" s="18"/>
      <c r="J54" s="21"/>
      <c r="K54" s="21"/>
      <c r="L54" s="23"/>
      <c r="M54" s="21"/>
      <c r="N54" s="21"/>
      <c r="O54" s="19"/>
      <c r="P54" s="18"/>
      <c r="Q54" s="18"/>
      <c r="R54" s="19"/>
      <c r="S54" s="18"/>
      <c r="T54" s="18"/>
      <c r="U54" s="19"/>
      <c r="V54" s="18"/>
      <c r="W54" s="18"/>
      <c r="X54" s="19"/>
      <c r="Y54" s="18"/>
      <c r="Z54" s="18"/>
      <c r="AA54" s="19"/>
      <c r="AB54" s="19"/>
      <c r="AC54" s="34"/>
      <c r="AD54" s="36"/>
      <c r="AE54" s="48"/>
      <c r="AF54" s="9"/>
      <c r="AH54" s="30"/>
    </row>
    <row r="55" spans="1:34" s="29" customFormat="1" ht="12.75" customHeight="1" x14ac:dyDescent="0.2">
      <c r="A55" s="21"/>
      <c r="B55" s="51"/>
      <c r="C55" s="51"/>
      <c r="D55" s="51"/>
      <c r="E55" s="51"/>
      <c r="F55" s="22"/>
      <c r="G55" s="22"/>
      <c r="H55" s="18"/>
      <c r="I55" s="18"/>
      <c r="J55" s="21"/>
      <c r="K55" s="21"/>
      <c r="L55" s="23"/>
      <c r="M55" s="21"/>
      <c r="N55" s="21"/>
      <c r="O55" s="19"/>
      <c r="P55" s="18"/>
      <c r="Q55" s="18"/>
      <c r="R55" s="19"/>
      <c r="S55" s="18"/>
      <c r="T55" s="18"/>
      <c r="U55" s="19"/>
      <c r="V55" s="18"/>
      <c r="W55" s="18"/>
      <c r="X55" s="19"/>
      <c r="Y55" s="18"/>
      <c r="Z55" s="18"/>
      <c r="AA55" s="19"/>
      <c r="AB55" s="19"/>
      <c r="AC55" s="34"/>
      <c r="AD55" s="36"/>
      <c r="AE55" s="48"/>
      <c r="AF55" s="9"/>
      <c r="AH55" s="30"/>
    </row>
    <row r="56" spans="1:34" s="29" customFormat="1" ht="12.75" customHeight="1" x14ac:dyDescent="0.2">
      <c r="A56" s="21"/>
      <c r="B56" s="51"/>
      <c r="C56" s="51"/>
      <c r="D56" s="51"/>
      <c r="E56" s="51"/>
      <c r="F56" s="22"/>
      <c r="G56" s="22"/>
      <c r="H56" s="18"/>
      <c r="I56" s="18"/>
      <c r="J56" s="21"/>
      <c r="K56" s="21"/>
      <c r="L56" s="23"/>
      <c r="M56" s="21"/>
      <c r="N56" s="21"/>
      <c r="O56" s="19"/>
      <c r="P56" s="18"/>
      <c r="Q56" s="18"/>
      <c r="R56" s="19"/>
      <c r="S56" s="18"/>
      <c r="T56" s="18"/>
      <c r="U56" s="19"/>
      <c r="V56" s="18"/>
      <c r="W56" s="18"/>
      <c r="X56" s="19"/>
      <c r="Y56" s="18"/>
      <c r="Z56" s="18"/>
      <c r="AA56" s="19"/>
      <c r="AB56" s="19"/>
      <c r="AC56" s="34"/>
      <c r="AD56" s="36"/>
      <c r="AE56" s="48"/>
      <c r="AF56" s="9"/>
      <c r="AH56" s="30"/>
    </row>
    <row r="57" spans="1:34" s="29" customFormat="1" ht="12.75" customHeight="1" x14ac:dyDescent="0.2">
      <c r="A57" s="21"/>
      <c r="B57" s="51"/>
      <c r="C57" s="52"/>
      <c r="D57" s="51"/>
      <c r="E57" s="51"/>
      <c r="F57" s="51"/>
      <c r="G57" s="22"/>
      <c r="H57" s="18"/>
      <c r="I57" s="18"/>
      <c r="J57" s="21"/>
      <c r="K57" s="21"/>
      <c r="L57" s="23"/>
      <c r="M57" s="21"/>
      <c r="N57" s="21"/>
      <c r="O57" s="19"/>
      <c r="P57" s="18"/>
      <c r="Q57" s="18"/>
      <c r="R57" s="19"/>
      <c r="S57" s="18"/>
      <c r="T57" s="18"/>
      <c r="U57" s="19"/>
      <c r="V57" s="18"/>
      <c r="W57" s="18"/>
      <c r="X57" s="19"/>
      <c r="Y57" s="18"/>
      <c r="Z57" s="18"/>
      <c r="AA57" s="19"/>
      <c r="AB57" s="19"/>
      <c r="AC57" s="34"/>
      <c r="AD57" s="36"/>
      <c r="AE57" s="48"/>
      <c r="AF57" s="9"/>
      <c r="AH57" s="30"/>
    </row>
    <row r="58" spans="1:34" s="29" customFormat="1" ht="12.75" customHeight="1" x14ac:dyDescent="0.2">
      <c r="A58" s="51"/>
      <c r="B58" s="51"/>
      <c r="C58" s="51"/>
      <c r="D58" s="51"/>
      <c r="E58" s="51"/>
      <c r="F58" s="51"/>
      <c r="G58" s="22"/>
      <c r="H58" s="18"/>
      <c r="I58" s="18"/>
      <c r="J58" s="21"/>
      <c r="K58" s="21"/>
      <c r="L58" s="23"/>
      <c r="M58" s="21"/>
      <c r="N58" s="21"/>
      <c r="O58" s="19"/>
      <c r="P58" s="18"/>
      <c r="Q58" s="18"/>
      <c r="R58" s="19"/>
      <c r="S58" s="18"/>
      <c r="T58" s="18"/>
      <c r="U58" s="19"/>
      <c r="V58" s="18"/>
      <c r="W58" s="18"/>
      <c r="X58" s="19"/>
      <c r="Y58" s="18"/>
      <c r="Z58" s="18"/>
      <c r="AA58" s="19"/>
      <c r="AB58" s="19"/>
      <c r="AC58" s="34"/>
      <c r="AD58" s="36"/>
      <c r="AE58" s="48"/>
      <c r="AF58" s="9"/>
      <c r="AH58" s="30"/>
    </row>
    <row r="59" spans="1:34" s="29" customFormat="1" ht="12.75" customHeight="1" x14ac:dyDescent="0.2">
      <c r="A59" s="51"/>
      <c r="B59" s="51"/>
      <c r="C59" s="51"/>
      <c r="D59" s="51"/>
      <c r="E59" s="51"/>
      <c r="F59" s="51"/>
      <c r="G59" s="22"/>
      <c r="H59" s="18"/>
      <c r="I59" s="18"/>
      <c r="J59" s="21"/>
      <c r="K59" s="21"/>
      <c r="L59" s="23"/>
      <c r="M59" s="21"/>
      <c r="N59" s="21"/>
      <c r="O59" s="19"/>
      <c r="P59" s="18"/>
      <c r="Q59" s="18"/>
      <c r="R59" s="19"/>
      <c r="S59" s="18"/>
      <c r="T59" s="18"/>
      <c r="U59" s="19"/>
      <c r="V59" s="18"/>
      <c r="W59" s="18"/>
      <c r="X59" s="19"/>
      <c r="Y59" s="18"/>
      <c r="Z59" s="18"/>
      <c r="AA59" s="19"/>
      <c r="AB59" s="19"/>
      <c r="AC59" s="34"/>
      <c r="AD59" s="36"/>
      <c r="AE59" s="48"/>
      <c r="AF59" s="9"/>
      <c r="AH59" s="30"/>
    </row>
    <row r="60" spans="1:34" s="29" customFormat="1" ht="12.75" customHeight="1" x14ac:dyDescent="0.2">
      <c r="A60" s="51"/>
      <c r="B60" s="51"/>
      <c r="C60" s="51"/>
      <c r="D60" s="51"/>
      <c r="E60" s="51"/>
      <c r="F60" s="51"/>
      <c r="G60" s="22"/>
      <c r="H60" s="18"/>
      <c r="I60" s="18"/>
      <c r="J60" s="21"/>
      <c r="K60" s="21"/>
      <c r="L60" s="23"/>
      <c r="M60" s="21"/>
      <c r="N60" s="21"/>
      <c r="O60" s="19"/>
      <c r="P60" s="18"/>
      <c r="Q60" s="18"/>
      <c r="R60" s="19"/>
      <c r="S60" s="18"/>
      <c r="T60" s="18"/>
      <c r="U60" s="19"/>
      <c r="V60" s="18"/>
      <c r="W60" s="18"/>
      <c r="X60" s="19"/>
      <c r="Y60" s="18"/>
      <c r="Z60" s="18"/>
      <c r="AA60" s="19"/>
      <c r="AB60" s="19"/>
      <c r="AC60" s="34"/>
      <c r="AD60" s="36"/>
      <c r="AE60" s="48"/>
      <c r="AF60" s="9"/>
      <c r="AH60" s="30"/>
    </row>
    <row r="61" spans="1:34" s="29" customFormat="1" ht="12.75" customHeight="1" x14ac:dyDescent="0.2">
      <c r="A61" s="51"/>
      <c r="B61" s="51"/>
      <c r="C61" s="51"/>
      <c r="D61" s="51"/>
      <c r="E61" s="51"/>
      <c r="F61" s="51"/>
      <c r="G61" s="22"/>
      <c r="H61" s="18"/>
      <c r="I61" s="18"/>
      <c r="J61" s="21"/>
      <c r="K61" s="21"/>
      <c r="L61" s="23"/>
      <c r="M61" s="21"/>
      <c r="N61" s="21"/>
      <c r="O61" s="19"/>
      <c r="P61" s="18"/>
      <c r="Q61" s="18"/>
      <c r="R61" s="19"/>
      <c r="S61" s="18"/>
      <c r="T61" s="18"/>
      <c r="U61" s="19"/>
      <c r="V61" s="18"/>
      <c r="W61" s="18"/>
      <c r="X61" s="19"/>
      <c r="Y61" s="18"/>
      <c r="Z61" s="18"/>
      <c r="AA61" s="19"/>
      <c r="AB61" s="19"/>
      <c r="AC61" s="34"/>
      <c r="AD61" s="36"/>
      <c r="AE61" s="48"/>
      <c r="AF61" s="9"/>
      <c r="AH61" s="30"/>
    </row>
    <row r="62" spans="1:34" s="29" customFormat="1" x14ac:dyDescent="0.2">
      <c r="A62" s="51"/>
      <c r="B62" s="51"/>
      <c r="C62" s="51"/>
      <c r="D62" s="51"/>
      <c r="E62" s="51"/>
      <c r="F62" s="51"/>
      <c r="G62" s="22"/>
      <c r="H62" s="18"/>
      <c r="I62" s="18"/>
      <c r="J62" s="21"/>
      <c r="K62" s="21"/>
      <c r="L62" s="23"/>
      <c r="M62" s="21"/>
      <c r="N62" s="21"/>
      <c r="O62" s="19"/>
      <c r="P62" s="18"/>
      <c r="Q62" s="18"/>
      <c r="R62" s="19"/>
      <c r="S62" s="18"/>
      <c r="T62" s="18"/>
      <c r="U62" s="19"/>
      <c r="V62" s="18"/>
      <c r="W62" s="18"/>
      <c r="X62" s="19"/>
      <c r="Y62" s="18"/>
      <c r="Z62" s="18"/>
      <c r="AA62" s="19"/>
      <c r="AB62" s="19"/>
      <c r="AC62" s="34"/>
      <c r="AD62" s="38"/>
      <c r="AE62" s="49"/>
      <c r="AF62" s="50"/>
      <c r="AH62" s="30"/>
    </row>
    <row r="63" spans="1:34" s="29" customFormat="1" x14ac:dyDescent="0.2">
      <c r="A63" s="51"/>
      <c r="B63" s="51"/>
      <c r="C63" s="51"/>
      <c r="D63" s="51"/>
      <c r="E63" s="51"/>
      <c r="F63" s="51"/>
      <c r="G63" s="22"/>
      <c r="H63" s="18"/>
      <c r="I63" s="18"/>
      <c r="J63" s="21"/>
      <c r="K63" s="21"/>
      <c r="L63" s="23"/>
      <c r="M63" s="21"/>
      <c r="N63" s="21"/>
      <c r="O63" s="19"/>
      <c r="P63" s="18"/>
      <c r="Q63" s="18"/>
      <c r="R63" s="19"/>
      <c r="S63" s="18"/>
      <c r="T63" s="18"/>
      <c r="U63" s="19"/>
      <c r="V63" s="18"/>
      <c r="W63" s="18"/>
      <c r="X63" s="19"/>
      <c r="Y63" s="18"/>
      <c r="Z63" s="18"/>
      <c r="AA63" s="19"/>
      <c r="AB63" s="19"/>
      <c r="AC63" s="34"/>
      <c r="AD63" s="34"/>
      <c r="AE63" s="79"/>
      <c r="AF63" s="80"/>
      <c r="AH63" s="30"/>
    </row>
    <row r="64" spans="1:34" s="111" customFormat="1" ht="15.75" x14ac:dyDescent="0.2">
      <c r="A64" s="51"/>
      <c r="B64" s="51"/>
      <c r="C64" s="51"/>
      <c r="D64" s="51"/>
      <c r="E64" s="51"/>
      <c r="F64" s="51"/>
      <c r="G64" s="22"/>
      <c r="H64" s="18"/>
      <c r="I64" s="18"/>
      <c r="J64" s="21"/>
      <c r="K64" s="21"/>
      <c r="L64" s="23"/>
      <c r="M64" s="21"/>
      <c r="N64" s="21"/>
      <c r="O64" s="19"/>
      <c r="P64" s="18"/>
      <c r="Q64" s="18"/>
      <c r="R64" s="19"/>
      <c r="S64" s="18"/>
      <c r="T64" s="18"/>
      <c r="U64" s="19"/>
      <c r="V64" s="18"/>
      <c r="W64" s="18"/>
      <c r="X64" s="19"/>
      <c r="Y64" s="18"/>
      <c r="Z64" s="18"/>
      <c r="AA64" s="19"/>
      <c r="AB64" s="19"/>
      <c r="AC64" s="34"/>
      <c r="AD64" s="110"/>
      <c r="AF64" s="104"/>
      <c r="AH64" s="104"/>
    </row>
    <row r="65" spans="1:34" s="29" customFormat="1" x14ac:dyDescent="0.2">
      <c r="A65" s="51"/>
      <c r="B65" s="51"/>
      <c r="C65" s="51"/>
      <c r="D65" s="51"/>
      <c r="E65" s="51"/>
      <c r="F65" s="51"/>
      <c r="G65" s="22"/>
      <c r="H65" s="18"/>
      <c r="I65" s="18"/>
      <c r="J65" s="21"/>
      <c r="K65" s="21"/>
      <c r="L65" s="23"/>
      <c r="M65" s="21"/>
      <c r="N65" s="21"/>
      <c r="O65" s="19"/>
      <c r="P65" s="18"/>
      <c r="Q65" s="18"/>
      <c r="R65" s="19"/>
      <c r="S65" s="18"/>
      <c r="T65" s="18"/>
      <c r="U65" s="19"/>
      <c r="V65" s="18"/>
      <c r="W65" s="18"/>
      <c r="X65" s="19"/>
      <c r="Y65" s="18"/>
      <c r="Z65" s="18"/>
      <c r="AA65" s="19"/>
      <c r="AB65" s="19"/>
      <c r="AC65" s="34"/>
      <c r="AD65" s="34"/>
      <c r="AE65" s="79"/>
      <c r="AF65" s="80"/>
      <c r="AH65" s="30"/>
    </row>
    <row r="66" spans="1:34" s="29" customFormat="1" x14ac:dyDescent="0.2">
      <c r="A66" s="51"/>
      <c r="B66" s="51"/>
      <c r="C66" s="51"/>
      <c r="D66" s="51"/>
      <c r="E66" s="51"/>
      <c r="F66" s="51"/>
      <c r="G66" s="22"/>
      <c r="H66" s="18"/>
      <c r="I66" s="18"/>
      <c r="J66" s="21"/>
      <c r="K66" s="21"/>
      <c r="L66" s="23"/>
      <c r="M66" s="21"/>
      <c r="N66" s="21"/>
      <c r="O66" s="19"/>
      <c r="P66" s="18"/>
      <c r="Q66" s="18"/>
      <c r="R66" s="19"/>
      <c r="S66" s="18"/>
      <c r="T66" s="18"/>
      <c r="U66" s="19"/>
      <c r="V66" s="18"/>
      <c r="W66" s="18"/>
      <c r="X66" s="19"/>
      <c r="Y66" s="18"/>
      <c r="Z66" s="18"/>
      <c r="AA66" s="19"/>
      <c r="AB66" s="19"/>
      <c r="AC66" s="34"/>
      <c r="AD66" s="34"/>
      <c r="AE66" s="79"/>
      <c r="AF66" s="80"/>
      <c r="AH66" s="30"/>
    </row>
    <row r="67" spans="1:34" x14ac:dyDescent="0.2">
      <c r="A67" s="51"/>
      <c r="C67" s="51"/>
      <c r="E67" s="51"/>
      <c r="F67" s="51"/>
    </row>
    <row r="68" spans="1:34" s="105" customFormat="1" ht="15" x14ac:dyDescent="0.2">
      <c r="A68" s="51"/>
      <c r="B68" s="51"/>
      <c r="C68" s="51"/>
      <c r="D68" s="51"/>
      <c r="E68" s="51"/>
      <c r="F68" s="51"/>
      <c r="G68" s="22"/>
      <c r="H68" s="18"/>
      <c r="I68" s="18"/>
      <c r="J68" s="21"/>
      <c r="K68" s="21"/>
      <c r="L68" s="23"/>
      <c r="M68" s="21"/>
      <c r="N68" s="21"/>
      <c r="O68" s="19"/>
      <c r="P68" s="18"/>
      <c r="Q68" s="18"/>
      <c r="R68" s="19"/>
      <c r="S68" s="18"/>
      <c r="T68" s="18"/>
      <c r="U68" s="19"/>
      <c r="V68" s="18"/>
      <c r="W68" s="18"/>
      <c r="X68" s="19"/>
      <c r="Y68" s="18"/>
      <c r="Z68" s="18"/>
      <c r="AA68" s="19"/>
      <c r="AB68" s="19"/>
      <c r="AC68" s="34"/>
      <c r="AD68" s="107"/>
      <c r="AF68" s="106"/>
      <c r="AH68" s="106"/>
    </row>
    <row r="69" spans="1:34" x14ac:dyDescent="0.2">
      <c r="A69" s="51"/>
      <c r="C69" s="51"/>
      <c r="E69" s="51"/>
      <c r="F69" s="51"/>
    </row>
    <row r="70" spans="1:34" x14ac:dyDescent="0.2">
      <c r="A70" s="51"/>
      <c r="C70" s="51"/>
      <c r="E70" s="51"/>
      <c r="F70" s="51"/>
    </row>
    <row r="71" spans="1:34" x14ac:dyDescent="0.2">
      <c r="A71" s="51"/>
      <c r="C71" s="51"/>
      <c r="E71" s="51"/>
      <c r="F71" s="51"/>
    </row>
    <row r="72" spans="1:34" x14ac:dyDescent="0.2">
      <c r="A72" s="51"/>
      <c r="C72" s="51"/>
      <c r="E72" s="51"/>
      <c r="F72" s="51"/>
    </row>
    <row r="73" spans="1:34" x14ac:dyDescent="0.2">
      <c r="A73" s="51"/>
      <c r="C73" s="51"/>
      <c r="E73" s="51"/>
      <c r="F73" s="51"/>
    </row>
    <row r="74" spans="1:34" x14ac:dyDescent="0.2">
      <c r="A74" s="51"/>
      <c r="C74" s="51"/>
      <c r="E74" s="51"/>
      <c r="F74" s="51"/>
    </row>
    <row r="75" spans="1:34" x14ac:dyDescent="0.2">
      <c r="A75" s="51"/>
      <c r="C75" s="51"/>
      <c r="E75" s="51"/>
      <c r="F75" s="51"/>
    </row>
    <row r="76" spans="1:34" x14ac:dyDescent="0.2">
      <c r="A76" s="51"/>
      <c r="C76" s="51"/>
      <c r="E76" s="51"/>
      <c r="F76" s="51"/>
    </row>
    <row r="77" spans="1:34" x14ac:dyDescent="0.2">
      <c r="A77" s="51"/>
      <c r="C77" s="51"/>
      <c r="E77" s="51"/>
      <c r="F77" s="51"/>
    </row>
    <row r="78" spans="1:34" x14ac:dyDescent="0.2">
      <c r="A78" s="51"/>
      <c r="C78" s="51"/>
      <c r="E78" s="51"/>
      <c r="F78" s="51"/>
    </row>
    <row r="79" spans="1:34" x14ac:dyDescent="0.2">
      <c r="A79" s="51"/>
      <c r="C79" s="51"/>
      <c r="E79" s="51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419</v>
      </c>
      <c r="B1" t="s">
        <v>10</v>
      </c>
      <c r="D1" t="s">
        <v>420</v>
      </c>
      <c r="H1" t="s">
        <v>598</v>
      </c>
    </row>
    <row r="2" spans="1:9" x14ac:dyDescent="0.2">
      <c r="A2" t="s">
        <v>218</v>
      </c>
      <c r="B2" s="389" t="s">
        <v>421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219</v>
      </c>
      <c r="B3" s="389" t="s">
        <v>422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220</v>
      </c>
      <c r="B4" s="389" t="s">
        <v>423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221</v>
      </c>
      <c r="B5" s="389" t="s">
        <v>424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222</v>
      </c>
      <c r="B6" s="389" t="s">
        <v>425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223</v>
      </c>
      <c r="B7" s="389" t="s">
        <v>123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224</v>
      </c>
      <c r="B8" s="389" t="s">
        <v>426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225</v>
      </c>
      <c r="B9" s="389" t="s">
        <v>427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226</v>
      </c>
      <c r="B10" s="389" t="s">
        <v>428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227</v>
      </c>
      <c r="B11" s="389" t="s">
        <v>162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228</v>
      </c>
      <c r="B12" s="389" t="s">
        <v>429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229</v>
      </c>
      <c r="B13" s="389" t="s">
        <v>430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230</v>
      </c>
      <c r="B14" s="389" t="s">
        <v>431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230</v>
      </c>
      <c r="B15" s="389" t="s">
        <v>175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231</v>
      </c>
      <c r="B16" s="389" t="s">
        <v>432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232</v>
      </c>
      <c r="B17" s="389" t="s">
        <v>433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233</v>
      </c>
      <c r="B18" s="389" t="s">
        <v>168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234</v>
      </c>
      <c r="B19" s="389" t="s">
        <v>434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235</v>
      </c>
      <c r="B20" s="389" t="s">
        <v>435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236</v>
      </c>
      <c r="B21" s="389" t="s">
        <v>436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237</v>
      </c>
      <c r="B22" s="389" t="s">
        <v>437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595</v>
      </c>
      <c r="B23" s="389" t="s">
        <v>117</v>
      </c>
      <c r="D23" t="e">
        <f>#REF!&amp;#REF!</f>
        <v>#REF!</v>
      </c>
      <c r="E23" s="390" t="str">
        <f>B222</f>
        <v>2LK94LBK03B</v>
      </c>
      <c r="H23" t="e">
        <f>#REF!&amp;#REF!</f>
        <v>#REF!</v>
      </c>
      <c r="I23" s="390" t="s">
        <v>113</v>
      </c>
    </row>
    <row r="24" spans="1:9" x14ac:dyDescent="0.2">
      <c r="A24" t="s">
        <v>238</v>
      </c>
      <c r="B24" s="389" t="s">
        <v>438</v>
      </c>
      <c r="D24" t="e">
        <f>#REF!&amp;#REF!</f>
        <v>#REF!</v>
      </c>
      <c r="E24" s="390" t="s">
        <v>163</v>
      </c>
      <c r="H24" t="e">
        <f>#REF!&amp;#REF!</f>
        <v>#REF!</v>
      </c>
      <c r="I24" s="390" t="s">
        <v>163</v>
      </c>
    </row>
    <row r="25" spans="1:9" x14ac:dyDescent="0.2">
      <c r="A25" t="s">
        <v>239</v>
      </c>
      <c r="B25" s="389" t="s">
        <v>439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240</v>
      </c>
      <c r="B26" s="389" t="s">
        <v>440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241</v>
      </c>
      <c r="B27" s="389" t="s">
        <v>441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242</v>
      </c>
      <c r="B28" s="389" t="s">
        <v>442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243</v>
      </c>
      <c r="B29" s="389" t="s">
        <v>443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244</v>
      </c>
      <c r="B30" s="389" t="s">
        <v>444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245</v>
      </c>
      <c r="B31" s="389" t="s">
        <v>214</v>
      </c>
      <c r="D31" t="e">
        <f>#REF!&amp;#REF!</f>
        <v>#REF!</v>
      </c>
      <c r="E31" s="390" t="s">
        <v>118</v>
      </c>
      <c r="H31" t="e">
        <f>#REF!&amp;#REF!</f>
        <v>#REF!</v>
      </c>
      <c r="I31" s="390" t="s">
        <v>118</v>
      </c>
    </row>
    <row r="32" spans="1:9" x14ac:dyDescent="0.2">
      <c r="A32" t="s">
        <v>246</v>
      </c>
      <c r="B32" s="389" t="s">
        <v>167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247</v>
      </c>
      <c r="B33" s="389" t="s">
        <v>445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248</v>
      </c>
      <c r="B34" s="389" t="s">
        <v>446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249</v>
      </c>
      <c r="B35" s="389" t="s">
        <v>447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250</v>
      </c>
      <c r="B36" s="389" t="s">
        <v>448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251</v>
      </c>
      <c r="B37" s="389" t="s">
        <v>449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252</v>
      </c>
      <c r="B38" s="389" t="s">
        <v>450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253</v>
      </c>
      <c r="B39" s="389" t="s">
        <v>451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254</v>
      </c>
      <c r="B40" s="389" t="s">
        <v>452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255</v>
      </c>
      <c r="B41" s="389" t="s">
        <v>453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256</v>
      </c>
      <c r="B42" s="389" t="s">
        <v>156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257</v>
      </c>
      <c r="B43" s="389" t="s">
        <v>454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258</v>
      </c>
      <c r="B44" s="389" t="s">
        <v>455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259</v>
      </c>
      <c r="B45" s="389" t="s">
        <v>190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260</v>
      </c>
      <c r="B46" s="389" t="s">
        <v>456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261</v>
      </c>
      <c r="B47" s="389" t="s">
        <v>457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262</v>
      </c>
      <c r="B48" s="389" t="s">
        <v>458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263</v>
      </c>
      <c r="B49" s="389" t="s">
        <v>153</v>
      </c>
      <c r="D49" t="e">
        <f>#REF!&amp;#REF!</f>
        <v>#REF!</v>
      </c>
      <c r="E49" s="391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262</v>
      </c>
      <c r="B50" s="389" t="s">
        <v>459</v>
      </c>
      <c r="D50" t="e">
        <f>#REF!&amp;#REF!</f>
        <v>#REF!</v>
      </c>
      <c r="E50" s="391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264</v>
      </c>
      <c r="B51" s="389" t="s">
        <v>460</v>
      </c>
      <c r="D51" t="e">
        <f>#REF!&amp;#REF!</f>
        <v>#REF!</v>
      </c>
      <c r="E51" s="391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265</v>
      </c>
      <c r="B52" s="389" t="s">
        <v>461</v>
      </c>
      <c r="D52" t="e">
        <f>#REF!&amp;#REF!</f>
        <v>#REF!</v>
      </c>
      <c r="E52" s="391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266</v>
      </c>
      <c r="B53" s="389" t="s">
        <v>462</v>
      </c>
      <c r="D53" t="e">
        <f>#REF!&amp;#REF!</f>
        <v>#REF!</v>
      </c>
      <c r="E53" s="391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267</v>
      </c>
      <c r="B54" s="389" t="s">
        <v>463</v>
      </c>
      <c r="D54" t="e">
        <f>#REF!&amp;#REF!</f>
        <v>#REF!</v>
      </c>
      <c r="E54" s="391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268</v>
      </c>
      <c r="B55" s="389" t="s">
        <v>464</v>
      </c>
      <c r="D55" t="e">
        <f>#REF!&amp;#REF!</f>
        <v>#REF!</v>
      </c>
      <c r="E55" s="391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269</v>
      </c>
      <c r="B56" s="389" t="s">
        <v>465</v>
      </c>
      <c r="D56" t="e">
        <f>#REF!&amp;#REF!</f>
        <v>#REF!</v>
      </c>
      <c r="E56" s="391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270</v>
      </c>
      <c r="B57" s="389" t="s">
        <v>466</v>
      </c>
      <c r="D57" t="e">
        <f>#REF!&amp;#REF!</f>
        <v>#REF!</v>
      </c>
      <c r="E57" s="391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271</v>
      </c>
      <c r="B58" s="389" t="s">
        <v>467</v>
      </c>
      <c r="D58" t="e">
        <f>#REF!&amp;#REF!</f>
        <v>#REF!</v>
      </c>
      <c r="E58" s="391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272</v>
      </c>
      <c r="B59" s="389" t="s">
        <v>468</v>
      </c>
      <c r="D59" t="e">
        <f>#REF!&amp;#REF!</f>
        <v>#REF!</v>
      </c>
      <c r="E59" s="391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273</v>
      </c>
      <c r="B60" s="389" t="s">
        <v>469</v>
      </c>
      <c r="D60" t="e">
        <f>#REF!&amp;#REF!</f>
        <v>#REF!</v>
      </c>
      <c r="E60" s="391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274</v>
      </c>
      <c r="B61" s="389" t="s">
        <v>470</v>
      </c>
      <c r="D61" t="e">
        <f>#REF!&amp;#REF!</f>
        <v>#REF!</v>
      </c>
      <c r="E61" s="391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275</v>
      </c>
      <c r="B62" s="389" t="s">
        <v>471</v>
      </c>
      <c r="D62" t="e">
        <f>#REF!&amp;#REF!</f>
        <v>#REF!</v>
      </c>
      <c r="E62" s="391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276</v>
      </c>
      <c r="B63" s="389" t="s">
        <v>472</v>
      </c>
      <c r="D63" t="e">
        <f>#REF!&amp;#REF!</f>
        <v>#REF!</v>
      </c>
      <c r="E63" s="391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277</v>
      </c>
      <c r="B64" s="389" t="s">
        <v>174</v>
      </c>
      <c r="D64" t="e">
        <f>#REF!&amp;#REF!</f>
        <v>#REF!</v>
      </c>
      <c r="E64" s="391" t="e">
        <f t="shared" si="1"/>
        <v>#REF!</v>
      </c>
    </row>
    <row r="65" spans="1:10" x14ac:dyDescent="0.2">
      <c r="A65" t="s">
        <v>278</v>
      </c>
      <c r="B65" s="389" t="s">
        <v>473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279</v>
      </c>
      <c r="B66" s="389" t="s">
        <v>118</v>
      </c>
      <c r="D66" t="e">
        <f>#REF!&amp;#REF!</f>
        <v>#REF!</v>
      </c>
      <c r="E66" s="390" t="s">
        <v>120</v>
      </c>
      <c r="H66" t="e">
        <f>#REF!&amp;#REF!</f>
        <v>#REF!</v>
      </c>
      <c r="I66" s="390" t="s">
        <v>120</v>
      </c>
    </row>
    <row r="67" spans="1:10" x14ac:dyDescent="0.2">
      <c r="A67" t="s">
        <v>279</v>
      </c>
      <c r="B67" s="389" t="s">
        <v>474</v>
      </c>
      <c r="D67" t="e">
        <f>#REF!&amp;#REF!</f>
        <v>#REF!</v>
      </c>
      <c r="E67" s="390" t="s">
        <v>473</v>
      </c>
      <c r="F67" t="s">
        <v>174</v>
      </c>
      <c r="H67" t="e">
        <f>#REF!&amp;#REF!</f>
        <v>#REF!</v>
      </c>
      <c r="I67" s="390" t="s">
        <v>473</v>
      </c>
      <c r="J67" t="s">
        <v>174</v>
      </c>
    </row>
    <row r="68" spans="1:10" x14ac:dyDescent="0.2">
      <c r="A68" t="s">
        <v>280</v>
      </c>
      <c r="B68" s="389" t="s">
        <v>475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281</v>
      </c>
      <c r="B69" s="389" t="s">
        <v>476</v>
      </c>
      <c r="D69" t="e">
        <f>#REF!&amp;#REF!</f>
        <v>#REF!</v>
      </c>
      <c r="E69" s="391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282</v>
      </c>
      <c r="B70" s="389" t="s">
        <v>477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283</v>
      </c>
      <c r="B71" s="389" t="s">
        <v>158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284</v>
      </c>
      <c r="B72" s="389" t="s">
        <v>478</v>
      </c>
      <c r="D72" t="e">
        <f>#REF!&amp;#REF!</f>
        <v>#REF!</v>
      </c>
      <c r="E72" s="390" t="s">
        <v>440</v>
      </c>
      <c r="H72" t="e">
        <f>#REF!&amp;#REF!</f>
        <v>#REF!</v>
      </c>
      <c r="I72" s="390" t="s">
        <v>440</v>
      </c>
    </row>
    <row r="73" spans="1:10" x14ac:dyDescent="0.2">
      <c r="A73" t="s">
        <v>284</v>
      </c>
      <c r="B73" s="389" t="s">
        <v>192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285</v>
      </c>
      <c r="B74" s="389" t="s">
        <v>479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286</v>
      </c>
      <c r="B75" s="389" t="s">
        <v>480</v>
      </c>
      <c r="D75" t="e">
        <f>#REF!&amp;#REF!</f>
        <v>#REF!</v>
      </c>
      <c r="E75" s="391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287</v>
      </c>
      <c r="B76" s="389" t="s">
        <v>481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288</v>
      </c>
      <c r="B77" s="389" t="s">
        <v>482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289</v>
      </c>
      <c r="B78" s="389" t="s">
        <v>119</v>
      </c>
      <c r="D78" s="390" t="e">
        <f>#REF!&amp;#REF!</f>
        <v>#REF!</v>
      </c>
      <c r="E78" t="e">
        <f t="shared" si="2"/>
        <v>#REF!</v>
      </c>
      <c r="H78" s="390" t="e">
        <f>#REF!&amp;#REF!</f>
        <v>#REF!</v>
      </c>
      <c r="I78" t="e">
        <f t="shared" si="3"/>
        <v>#REF!</v>
      </c>
    </row>
    <row r="79" spans="1:10" x14ac:dyDescent="0.2">
      <c r="A79" t="s">
        <v>290</v>
      </c>
      <c r="B79" s="389" t="s">
        <v>483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291</v>
      </c>
      <c r="B80" s="389" t="s">
        <v>484</v>
      </c>
      <c r="D80" t="e">
        <f>#REF!&amp;#REF!</f>
        <v>#REF!</v>
      </c>
      <c r="E80" s="391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292</v>
      </c>
      <c r="B81" s="389" t="s">
        <v>485</v>
      </c>
      <c r="D81" t="e">
        <f>#REF!&amp;#REF!</f>
        <v>#REF!</v>
      </c>
      <c r="E81" s="390" t="str">
        <f>B217</f>
        <v>2LK94LAK98B</v>
      </c>
      <c r="H81" t="e">
        <f>#REF!&amp;#REF!</f>
        <v>#REF!</v>
      </c>
      <c r="I81" s="390" t="s">
        <v>589</v>
      </c>
    </row>
    <row r="82" spans="1:10" x14ac:dyDescent="0.2">
      <c r="A82" t="s">
        <v>293</v>
      </c>
      <c r="B82" s="389" t="s">
        <v>486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392"/>
    </row>
    <row r="83" spans="1:10" x14ac:dyDescent="0.2">
      <c r="A83" t="s">
        <v>294</v>
      </c>
      <c r="B83" s="389" t="s">
        <v>487</v>
      </c>
      <c r="D83" t="e">
        <f>#REF!&amp;#REF!</f>
        <v>#REF!</v>
      </c>
      <c r="E83" s="390" t="str">
        <f>B216</f>
        <v>2LK94LBK49B</v>
      </c>
      <c r="H83" t="e">
        <f>#REF!&amp;#REF!</f>
        <v>#REF!</v>
      </c>
      <c r="I83" s="390" t="s">
        <v>588</v>
      </c>
    </row>
    <row r="84" spans="1:10" x14ac:dyDescent="0.2">
      <c r="A84" t="s">
        <v>295</v>
      </c>
      <c r="B84" s="389" t="s">
        <v>488</v>
      </c>
      <c r="D84" t="e">
        <f>#REF!&amp;#REF!</f>
        <v>#REF!</v>
      </c>
      <c r="E84" s="390" t="str">
        <f>B219</f>
        <v>2LK94LBK89B</v>
      </c>
      <c r="H84" t="e">
        <f>#REF!&amp;#REF!</f>
        <v>#REF!</v>
      </c>
      <c r="I84" s="390" t="s">
        <v>591</v>
      </c>
    </row>
    <row r="85" spans="1:10" x14ac:dyDescent="0.2">
      <c r="A85" t="s">
        <v>296</v>
      </c>
      <c r="B85" s="389" t="s">
        <v>489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297</v>
      </c>
      <c r="B86" s="389" t="s">
        <v>490</v>
      </c>
      <c r="D86" t="e">
        <f>#REF!&amp;#REF!</f>
        <v>#REF!</v>
      </c>
    </row>
    <row r="87" spans="1:10" x14ac:dyDescent="0.2">
      <c r="A87" t="s">
        <v>298</v>
      </c>
      <c r="B87" s="389" t="s">
        <v>491</v>
      </c>
      <c r="D87" t="e">
        <f>#REF!&amp;#REF!</f>
        <v>#REF!</v>
      </c>
    </row>
    <row r="88" spans="1:10" x14ac:dyDescent="0.2">
      <c r="A88" t="s">
        <v>299</v>
      </c>
      <c r="B88" s="389" t="s">
        <v>492</v>
      </c>
      <c r="D88" t="e">
        <f>#REF!&amp;#REF!</f>
        <v>#REF!</v>
      </c>
    </row>
    <row r="89" spans="1:10" x14ac:dyDescent="0.2">
      <c r="A89" t="s">
        <v>300</v>
      </c>
      <c r="B89" s="389" t="s">
        <v>493</v>
      </c>
      <c r="D89" t="e">
        <f>#REF!&amp;#REF!</f>
        <v>#REF!</v>
      </c>
    </row>
    <row r="90" spans="1:10" x14ac:dyDescent="0.2">
      <c r="A90" t="s">
        <v>301</v>
      </c>
      <c r="B90" s="389" t="s">
        <v>494</v>
      </c>
      <c r="D90" t="e">
        <f>#REF!&amp;#REF!</f>
        <v>#REF!</v>
      </c>
    </row>
    <row r="91" spans="1:10" x14ac:dyDescent="0.2">
      <c r="A91" t="s">
        <v>302</v>
      </c>
      <c r="B91" s="389" t="s">
        <v>114</v>
      </c>
      <c r="D91" t="e">
        <f>#REF!&amp;#REF!</f>
        <v>#REF!</v>
      </c>
    </row>
    <row r="92" spans="1:10" x14ac:dyDescent="0.2">
      <c r="A92" t="s">
        <v>302</v>
      </c>
      <c r="B92" s="389" t="s">
        <v>495</v>
      </c>
      <c r="D92" t="e">
        <f>#REF!&amp;#REF!</f>
        <v>#REF!</v>
      </c>
    </row>
    <row r="93" spans="1:10" x14ac:dyDescent="0.2">
      <c r="A93" t="s">
        <v>302</v>
      </c>
      <c r="B93" s="389" t="s">
        <v>496</v>
      </c>
      <c r="D93" t="e">
        <f>#REF!&amp;#REF!</f>
        <v>#REF!</v>
      </c>
    </row>
    <row r="94" spans="1:10" x14ac:dyDescent="0.2">
      <c r="A94" t="s">
        <v>303</v>
      </c>
      <c r="B94" s="389" t="s">
        <v>497</v>
      </c>
    </row>
    <row r="95" spans="1:10" x14ac:dyDescent="0.2">
      <c r="A95" t="s">
        <v>304</v>
      </c>
      <c r="B95" s="389" t="s">
        <v>112</v>
      </c>
    </row>
    <row r="96" spans="1:10" x14ac:dyDescent="0.2">
      <c r="A96" t="s">
        <v>305</v>
      </c>
      <c r="B96" s="389" t="s">
        <v>498</v>
      </c>
    </row>
    <row r="97" spans="1:2" x14ac:dyDescent="0.2">
      <c r="A97" t="s">
        <v>306</v>
      </c>
      <c r="B97" s="389" t="s">
        <v>499</v>
      </c>
    </row>
    <row r="98" spans="1:2" x14ac:dyDescent="0.2">
      <c r="A98" t="s">
        <v>307</v>
      </c>
      <c r="B98" s="389" t="s">
        <v>500</v>
      </c>
    </row>
    <row r="99" spans="1:2" x14ac:dyDescent="0.2">
      <c r="A99" t="s">
        <v>308</v>
      </c>
      <c r="B99" s="389" t="s">
        <v>166</v>
      </c>
    </row>
    <row r="100" spans="1:2" x14ac:dyDescent="0.2">
      <c r="A100" t="s">
        <v>309</v>
      </c>
      <c r="B100" s="389" t="s">
        <v>501</v>
      </c>
    </row>
    <row r="101" spans="1:2" x14ac:dyDescent="0.2">
      <c r="A101" t="s">
        <v>310</v>
      </c>
      <c r="B101" s="389" t="s">
        <v>502</v>
      </c>
    </row>
    <row r="102" spans="1:2" x14ac:dyDescent="0.2">
      <c r="A102" t="s">
        <v>311</v>
      </c>
      <c r="B102" s="389" t="s">
        <v>152</v>
      </c>
    </row>
    <row r="103" spans="1:2" x14ac:dyDescent="0.2">
      <c r="A103" t="s">
        <v>312</v>
      </c>
      <c r="B103" s="389" t="s">
        <v>503</v>
      </c>
    </row>
    <row r="104" spans="1:2" x14ac:dyDescent="0.2">
      <c r="A104" t="s">
        <v>313</v>
      </c>
      <c r="B104" s="389" t="s">
        <v>111</v>
      </c>
    </row>
    <row r="105" spans="1:2" x14ac:dyDescent="0.2">
      <c r="A105" t="s">
        <v>314</v>
      </c>
      <c r="B105" s="389" t="s">
        <v>504</v>
      </c>
    </row>
    <row r="106" spans="1:2" x14ac:dyDescent="0.2">
      <c r="A106" t="s">
        <v>314</v>
      </c>
      <c r="B106" s="389" t="s">
        <v>505</v>
      </c>
    </row>
    <row r="107" spans="1:2" x14ac:dyDescent="0.2">
      <c r="A107" t="s">
        <v>315</v>
      </c>
      <c r="B107" s="389" t="s">
        <v>506</v>
      </c>
    </row>
    <row r="108" spans="1:2" x14ac:dyDescent="0.2">
      <c r="A108" t="s">
        <v>316</v>
      </c>
      <c r="B108" s="389" t="s">
        <v>507</v>
      </c>
    </row>
    <row r="109" spans="1:2" x14ac:dyDescent="0.2">
      <c r="A109" t="s">
        <v>317</v>
      </c>
      <c r="B109" s="389" t="s">
        <v>508</v>
      </c>
    </row>
    <row r="110" spans="1:2" x14ac:dyDescent="0.2">
      <c r="A110" t="s">
        <v>318</v>
      </c>
      <c r="B110" s="389" t="s">
        <v>191</v>
      </c>
    </row>
    <row r="111" spans="1:2" x14ac:dyDescent="0.2">
      <c r="A111" t="s">
        <v>319</v>
      </c>
      <c r="B111" s="389" t="s">
        <v>509</v>
      </c>
    </row>
    <row r="112" spans="1:2" x14ac:dyDescent="0.2">
      <c r="A112" t="s">
        <v>320</v>
      </c>
      <c r="B112" s="389" t="s">
        <v>157</v>
      </c>
    </row>
    <row r="113" spans="1:2" x14ac:dyDescent="0.2">
      <c r="A113" t="s">
        <v>321</v>
      </c>
      <c r="B113" s="389" t="s">
        <v>510</v>
      </c>
    </row>
    <row r="114" spans="1:2" x14ac:dyDescent="0.2">
      <c r="A114" t="s">
        <v>322</v>
      </c>
      <c r="B114" s="389" t="s">
        <v>511</v>
      </c>
    </row>
    <row r="115" spans="1:2" x14ac:dyDescent="0.2">
      <c r="A115" t="s">
        <v>323</v>
      </c>
      <c r="B115" s="389" t="s">
        <v>512</v>
      </c>
    </row>
    <row r="116" spans="1:2" x14ac:dyDescent="0.2">
      <c r="A116" t="s">
        <v>324</v>
      </c>
      <c r="B116" s="389" t="s">
        <v>513</v>
      </c>
    </row>
    <row r="117" spans="1:2" x14ac:dyDescent="0.2">
      <c r="A117" t="s">
        <v>325</v>
      </c>
      <c r="B117" s="389" t="s">
        <v>514</v>
      </c>
    </row>
    <row r="118" spans="1:2" x14ac:dyDescent="0.2">
      <c r="A118" t="s">
        <v>326</v>
      </c>
      <c r="B118" s="389" t="s">
        <v>515</v>
      </c>
    </row>
    <row r="119" spans="1:2" x14ac:dyDescent="0.2">
      <c r="A119" t="s">
        <v>327</v>
      </c>
      <c r="B119" s="389" t="s">
        <v>516</v>
      </c>
    </row>
    <row r="120" spans="1:2" x14ac:dyDescent="0.2">
      <c r="A120" t="s">
        <v>328</v>
      </c>
      <c r="B120" s="389" t="s">
        <v>517</v>
      </c>
    </row>
    <row r="121" spans="1:2" x14ac:dyDescent="0.2">
      <c r="A121" t="s">
        <v>329</v>
      </c>
      <c r="B121" s="389" t="s">
        <v>518</v>
      </c>
    </row>
    <row r="122" spans="1:2" x14ac:dyDescent="0.2">
      <c r="A122" t="s">
        <v>330</v>
      </c>
      <c r="B122" s="389" t="s">
        <v>519</v>
      </c>
    </row>
    <row r="123" spans="1:2" x14ac:dyDescent="0.2">
      <c r="A123" t="s">
        <v>331</v>
      </c>
      <c r="B123" s="389" t="s">
        <v>520</v>
      </c>
    </row>
    <row r="124" spans="1:2" x14ac:dyDescent="0.2">
      <c r="A124" t="s">
        <v>332</v>
      </c>
      <c r="B124" s="389" t="s">
        <v>171</v>
      </c>
    </row>
    <row r="125" spans="1:2" x14ac:dyDescent="0.2">
      <c r="A125" t="s">
        <v>333</v>
      </c>
      <c r="B125" s="389" t="s">
        <v>521</v>
      </c>
    </row>
    <row r="126" spans="1:2" x14ac:dyDescent="0.2">
      <c r="A126" t="s">
        <v>334</v>
      </c>
      <c r="B126" s="389" t="s">
        <v>522</v>
      </c>
    </row>
    <row r="127" spans="1:2" x14ac:dyDescent="0.2">
      <c r="A127" t="s">
        <v>335</v>
      </c>
      <c r="B127" s="389" t="s">
        <v>523</v>
      </c>
    </row>
    <row r="128" spans="1:2" x14ac:dyDescent="0.2">
      <c r="A128" t="s">
        <v>336</v>
      </c>
      <c r="B128" s="389" t="s">
        <v>524</v>
      </c>
    </row>
    <row r="129" spans="1:2" x14ac:dyDescent="0.2">
      <c r="A129" t="s">
        <v>337</v>
      </c>
      <c r="B129" s="389" t="s">
        <v>159</v>
      </c>
    </row>
    <row r="130" spans="1:2" x14ac:dyDescent="0.2">
      <c r="A130" t="s">
        <v>338</v>
      </c>
      <c r="B130" s="389" t="s">
        <v>525</v>
      </c>
    </row>
    <row r="131" spans="1:2" x14ac:dyDescent="0.2">
      <c r="A131" t="s">
        <v>339</v>
      </c>
      <c r="B131" s="389" t="s">
        <v>526</v>
      </c>
    </row>
    <row r="132" spans="1:2" x14ac:dyDescent="0.2">
      <c r="A132" t="s">
        <v>340</v>
      </c>
      <c r="B132" s="389" t="s">
        <v>527</v>
      </c>
    </row>
    <row r="133" spans="1:2" x14ac:dyDescent="0.2">
      <c r="A133" t="s">
        <v>341</v>
      </c>
      <c r="B133" s="389" t="s">
        <v>528</v>
      </c>
    </row>
    <row r="134" spans="1:2" x14ac:dyDescent="0.2">
      <c r="A134" t="s">
        <v>342</v>
      </c>
      <c r="B134" s="389" t="s">
        <v>529</v>
      </c>
    </row>
    <row r="135" spans="1:2" x14ac:dyDescent="0.2">
      <c r="A135" t="s">
        <v>343</v>
      </c>
      <c r="B135" s="389" t="s">
        <v>115</v>
      </c>
    </row>
    <row r="136" spans="1:2" x14ac:dyDescent="0.2">
      <c r="A136" t="s">
        <v>344</v>
      </c>
      <c r="B136" s="389" t="s">
        <v>189</v>
      </c>
    </row>
    <row r="137" spans="1:2" x14ac:dyDescent="0.2">
      <c r="A137" t="s">
        <v>345</v>
      </c>
      <c r="B137" s="389" t="s">
        <v>530</v>
      </c>
    </row>
    <row r="138" spans="1:2" x14ac:dyDescent="0.2">
      <c r="A138" t="s">
        <v>346</v>
      </c>
      <c r="B138" s="389" t="s">
        <v>176</v>
      </c>
    </row>
    <row r="139" spans="1:2" x14ac:dyDescent="0.2">
      <c r="A139" t="s">
        <v>347</v>
      </c>
      <c r="B139" s="389" t="s">
        <v>531</v>
      </c>
    </row>
    <row r="140" spans="1:2" x14ac:dyDescent="0.2">
      <c r="A140" t="s">
        <v>348</v>
      </c>
      <c r="B140" s="389" t="s">
        <v>532</v>
      </c>
    </row>
    <row r="141" spans="1:2" x14ac:dyDescent="0.2">
      <c r="A141" t="s">
        <v>349</v>
      </c>
      <c r="B141" s="389" t="s">
        <v>533</v>
      </c>
    </row>
    <row r="142" spans="1:2" x14ac:dyDescent="0.2">
      <c r="A142" t="s">
        <v>350</v>
      </c>
      <c r="B142" s="389" t="s">
        <v>534</v>
      </c>
    </row>
    <row r="143" spans="1:2" x14ac:dyDescent="0.2">
      <c r="A143" t="s">
        <v>351</v>
      </c>
      <c r="B143" s="389" t="s">
        <v>187</v>
      </c>
    </row>
    <row r="144" spans="1:2" x14ac:dyDescent="0.2">
      <c r="A144" t="s">
        <v>350</v>
      </c>
      <c r="B144" s="389" t="s">
        <v>535</v>
      </c>
    </row>
    <row r="145" spans="1:2" x14ac:dyDescent="0.2">
      <c r="A145" t="s">
        <v>594</v>
      </c>
      <c r="B145" s="389" t="s">
        <v>160</v>
      </c>
    </row>
    <row r="146" spans="1:2" x14ac:dyDescent="0.2">
      <c r="A146" t="s">
        <v>352</v>
      </c>
      <c r="B146" s="389" t="s">
        <v>536</v>
      </c>
    </row>
    <row r="147" spans="1:2" x14ac:dyDescent="0.2">
      <c r="A147" t="s">
        <v>353</v>
      </c>
      <c r="B147" s="389" t="s">
        <v>537</v>
      </c>
    </row>
    <row r="148" spans="1:2" x14ac:dyDescent="0.2">
      <c r="A148" t="s">
        <v>354</v>
      </c>
      <c r="B148" s="389" t="s">
        <v>538</v>
      </c>
    </row>
    <row r="149" spans="1:2" x14ac:dyDescent="0.2">
      <c r="A149" t="s">
        <v>355</v>
      </c>
      <c r="B149" s="389" t="s">
        <v>164</v>
      </c>
    </row>
    <row r="150" spans="1:2" x14ac:dyDescent="0.2">
      <c r="A150" t="s">
        <v>597</v>
      </c>
      <c r="B150" s="389" t="s">
        <v>124</v>
      </c>
    </row>
    <row r="151" spans="1:2" x14ac:dyDescent="0.2">
      <c r="A151" t="s">
        <v>356</v>
      </c>
      <c r="B151" s="389" t="s">
        <v>539</v>
      </c>
    </row>
    <row r="152" spans="1:2" x14ac:dyDescent="0.2">
      <c r="A152" t="s">
        <v>357</v>
      </c>
      <c r="B152" s="389" t="s">
        <v>540</v>
      </c>
    </row>
    <row r="153" spans="1:2" x14ac:dyDescent="0.2">
      <c r="A153" t="s">
        <v>358</v>
      </c>
      <c r="B153" s="389" t="s">
        <v>541</v>
      </c>
    </row>
    <row r="154" spans="1:2" x14ac:dyDescent="0.2">
      <c r="A154" t="s">
        <v>359</v>
      </c>
      <c r="B154" s="389" t="s">
        <v>542</v>
      </c>
    </row>
    <row r="155" spans="1:2" x14ac:dyDescent="0.2">
      <c r="A155" t="s">
        <v>360</v>
      </c>
      <c r="B155" s="389" t="s">
        <v>543</v>
      </c>
    </row>
    <row r="156" spans="1:2" x14ac:dyDescent="0.2">
      <c r="A156" t="s">
        <v>359</v>
      </c>
      <c r="B156" s="389" t="s">
        <v>125</v>
      </c>
    </row>
    <row r="157" spans="1:2" x14ac:dyDescent="0.2">
      <c r="A157" t="s">
        <v>359</v>
      </c>
      <c r="B157" s="389" t="s">
        <v>544</v>
      </c>
    </row>
    <row r="158" spans="1:2" x14ac:dyDescent="0.2">
      <c r="A158" t="s">
        <v>361</v>
      </c>
      <c r="B158" s="389" t="s">
        <v>545</v>
      </c>
    </row>
    <row r="159" spans="1:2" x14ac:dyDescent="0.2">
      <c r="A159" t="s">
        <v>362</v>
      </c>
      <c r="B159" s="389" t="s">
        <v>169</v>
      </c>
    </row>
    <row r="160" spans="1:2" x14ac:dyDescent="0.2">
      <c r="A160" t="s">
        <v>362</v>
      </c>
      <c r="B160" s="389" t="s">
        <v>546</v>
      </c>
    </row>
    <row r="161" spans="1:2" x14ac:dyDescent="0.2">
      <c r="A161" t="s">
        <v>363</v>
      </c>
      <c r="B161" s="389" t="s">
        <v>547</v>
      </c>
    </row>
    <row r="162" spans="1:2" x14ac:dyDescent="0.2">
      <c r="A162" t="s">
        <v>364</v>
      </c>
      <c r="B162" s="389" t="s">
        <v>548</v>
      </c>
    </row>
    <row r="163" spans="1:2" x14ac:dyDescent="0.2">
      <c r="A163" t="s">
        <v>365</v>
      </c>
      <c r="B163" s="389" t="s">
        <v>549</v>
      </c>
    </row>
    <row r="164" spans="1:2" x14ac:dyDescent="0.2">
      <c r="A164" t="s">
        <v>366</v>
      </c>
      <c r="B164" s="389" t="s">
        <v>550</v>
      </c>
    </row>
    <row r="165" spans="1:2" x14ac:dyDescent="0.2">
      <c r="A165" t="s">
        <v>367</v>
      </c>
      <c r="B165" s="389" t="s">
        <v>551</v>
      </c>
    </row>
    <row r="166" spans="1:2" x14ac:dyDescent="0.2">
      <c r="A166" t="s">
        <v>368</v>
      </c>
      <c r="B166" s="389" t="s">
        <v>552</v>
      </c>
    </row>
    <row r="167" spans="1:2" x14ac:dyDescent="0.2">
      <c r="A167" t="s">
        <v>369</v>
      </c>
      <c r="B167" s="389" t="s">
        <v>553</v>
      </c>
    </row>
    <row r="168" spans="1:2" x14ac:dyDescent="0.2">
      <c r="A168" t="s">
        <v>370</v>
      </c>
      <c r="B168" s="389" t="s">
        <v>554</v>
      </c>
    </row>
    <row r="169" spans="1:2" x14ac:dyDescent="0.2">
      <c r="A169" t="s">
        <v>371</v>
      </c>
      <c r="B169" s="389" t="s">
        <v>555</v>
      </c>
    </row>
    <row r="170" spans="1:2" x14ac:dyDescent="0.2">
      <c r="A170" t="s">
        <v>372</v>
      </c>
      <c r="B170" s="389" t="s">
        <v>556</v>
      </c>
    </row>
    <row r="171" spans="1:2" x14ac:dyDescent="0.2">
      <c r="A171" t="s">
        <v>373</v>
      </c>
      <c r="B171" s="389" t="s">
        <v>557</v>
      </c>
    </row>
    <row r="172" spans="1:2" x14ac:dyDescent="0.2">
      <c r="A172" t="s">
        <v>373</v>
      </c>
      <c r="B172" s="389" t="s">
        <v>558</v>
      </c>
    </row>
    <row r="173" spans="1:2" x14ac:dyDescent="0.2">
      <c r="A173" t="s">
        <v>374</v>
      </c>
      <c r="B173" s="389" t="s">
        <v>559</v>
      </c>
    </row>
    <row r="174" spans="1:2" x14ac:dyDescent="0.2">
      <c r="A174" t="s">
        <v>374</v>
      </c>
      <c r="B174" s="389" t="s">
        <v>188</v>
      </c>
    </row>
    <row r="175" spans="1:2" x14ac:dyDescent="0.2">
      <c r="A175" t="s">
        <v>375</v>
      </c>
      <c r="B175" s="389" t="s">
        <v>560</v>
      </c>
    </row>
    <row r="176" spans="1:2" x14ac:dyDescent="0.2">
      <c r="A176" t="s">
        <v>376</v>
      </c>
      <c r="B176" s="389" t="s">
        <v>561</v>
      </c>
    </row>
    <row r="177" spans="1:2" x14ac:dyDescent="0.2">
      <c r="A177" t="s">
        <v>377</v>
      </c>
      <c r="B177" s="389" t="s">
        <v>562</v>
      </c>
    </row>
    <row r="178" spans="1:2" x14ac:dyDescent="0.2">
      <c r="A178" t="s">
        <v>378</v>
      </c>
      <c r="B178" s="389" t="s">
        <v>563</v>
      </c>
    </row>
    <row r="179" spans="1:2" x14ac:dyDescent="0.2">
      <c r="A179" t="s">
        <v>379</v>
      </c>
      <c r="B179" s="389" t="s">
        <v>564</v>
      </c>
    </row>
    <row r="180" spans="1:2" x14ac:dyDescent="0.2">
      <c r="A180" t="s">
        <v>380</v>
      </c>
      <c r="B180" s="389" t="s">
        <v>565</v>
      </c>
    </row>
    <row r="181" spans="1:2" x14ac:dyDescent="0.2">
      <c r="A181" t="s">
        <v>381</v>
      </c>
      <c r="B181" s="389" t="s">
        <v>566</v>
      </c>
    </row>
    <row r="182" spans="1:2" x14ac:dyDescent="0.2">
      <c r="A182" t="s">
        <v>382</v>
      </c>
      <c r="B182" s="389" t="s">
        <v>567</v>
      </c>
    </row>
    <row r="183" spans="1:2" x14ac:dyDescent="0.2">
      <c r="A183" t="s">
        <v>383</v>
      </c>
      <c r="B183" s="389" t="s">
        <v>568</v>
      </c>
    </row>
    <row r="184" spans="1:2" x14ac:dyDescent="0.2">
      <c r="A184" t="s">
        <v>383</v>
      </c>
      <c r="B184" s="389" t="s">
        <v>163</v>
      </c>
    </row>
    <row r="185" spans="1:2" x14ac:dyDescent="0.2">
      <c r="A185" t="s">
        <v>384</v>
      </c>
      <c r="B185" s="389" t="s">
        <v>121</v>
      </c>
    </row>
    <row r="186" spans="1:2" x14ac:dyDescent="0.2">
      <c r="A186" t="s">
        <v>385</v>
      </c>
      <c r="B186" s="389" t="s">
        <v>569</v>
      </c>
    </row>
    <row r="187" spans="1:2" x14ac:dyDescent="0.2">
      <c r="A187" t="s">
        <v>386</v>
      </c>
      <c r="B187" s="389" t="s">
        <v>570</v>
      </c>
    </row>
    <row r="188" spans="1:2" x14ac:dyDescent="0.2">
      <c r="A188" t="s">
        <v>387</v>
      </c>
      <c r="B188" s="389" t="s">
        <v>571</v>
      </c>
    </row>
    <row r="189" spans="1:2" x14ac:dyDescent="0.2">
      <c r="A189" t="s">
        <v>388</v>
      </c>
      <c r="B189" s="389" t="s">
        <v>572</v>
      </c>
    </row>
    <row r="190" spans="1:2" x14ac:dyDescent="0.2">
      <c r="A190" t="s">
        <v>389</v>
      </c>
      <c r="B190" s="389" t="s">
        <v>573</v>
      </c>
    </row>
    <row r="191" spans="1:2" x14ac:dyDescent="0.2">
      <c r="A191" t="s">
        <v>390</v>
      </c>
      <c r="B191" s="389" t="s">
        <v>155</v>
      </c>
    </row>
    <row r="192" spans="1:2" x14ac:dyDescent="0.2">
      <c r="A192" t="s">
        <v>391</v>
      </c>
      <c r="B192" s="389" t="s">
        <v>165</v>
      </c>
    </row>
    <row r="193" spans="1:2" x14ac:dyDescent="0.2">
      <c r="A193" t="s">
        <v>391</v>
      </c>
      <c r="B193" s="389" t="s">
        <v>574</v>
      </c>
    </row>
    <row r="194" spans="1:2" x14ac:dyDescent="0.2">
      <c r="A194" t="s">
        <v>392</v>
      </c>
      <c r="B194" s="389" t="s">
        <v>575</v>
      </c>
    </row>
    <row r="195" spans="1:2" x14ac:dyDescent="0.2">
      <c r="A195" t="s">
        <v>393</v>
      </c>
      <c r="B195" s="389" t="s">
        <v>576</v>
      </c>
    </row>
    <row r="196" spans="1:2" x14ac:dyDescent="0.2">
      <c r="A196" t="s">
        <v>394</v>
      </c>
      <c r="B196" s="389" t="s">
        <v>577</v>
      </c>
    </row>
    <row r="197" spans="1:2" x14ac:dyDescent="0.2">
      <c r="A197" t="s">
        <v>395</v>
      </c>
      <c r="B197" s="389" t="s">
        <v>173</v>
      </c>
    </row>
    <row r="198" spans="1:2" x14ac:dyDescent="0.2">
      <c r="A198" t="s">
        <v>396</v>
      </c>
      <c r="B198" s="389" t="s">
        <v>578</v>
      </c>
    </row>
    <row r="199" spans="1:2" x14ac:dyDescent="0.2">
      <c r="A199" t="s">
        <v>397</v>
      </c>
      <c r="B199" s="389" t="s">
        <v>579</v>
      </c>
    </row>
    <row r="200" spans="1:2" x14ac:dyDescent="0.2">
      <c r="A200" t="s">
        <v>398</v>
      </c>
      <c r="B200" s="389" t="s">
        <v>580</v>
      </c>
    </row>
    <row r="201" spans="1:2" x14ac:dyDescent="0.2">
      <c r="A201" t="s">
        <v>399</v>
      </c>
      <c r="B201" s="389" t="s">
        <v>122</v>
      </c>
    </row>
    <row r="202" spans="1:2" x14ac:dyDescent="0.2">
      <c r="A202" t="s">
        <v>400</v>
      </c>
      <c r="B202" s="389" t="s">
        <v>581</v>
      </c>
    </row>
    <row r="203" spans="1:2" x14ac:dyDescent="0.2">
      <c r="A203" t="s">
        <v>401</v>
      </c>
      <c r="B203" s="389" t="s">
        <v>217</v>
      </c>
    </row>
    <row r="204" spans="1:2" x14ac:dyDescent="0.2">
      <c r="A204" t="s">
        <v>402</v>
      </c>
      <c r="B204" s="389" t="s">
        <v>582</v>
      </c>
    </row>
    <row r="205" spans="1:2" x14ac:dyDescent="0.2">
      <c r="A205" t="s">
        <v>403</v>
      </c>
      <c r="B205" s="389" t="s">
        <v>172</v>
      </c>
    </row>
    <row r="206" spans="1:2" x14ac:dyDescent="0.2">
      <c r="A206" t="s">
        <v>404</v>
      </c>
      <c r="B206" s="389" t="s">
        <v>583</v>
      </c>
    </row>
    <row r="207" spans="1:2" x14ac:dyDescent="0.2">
      <c r="A207" t="s">
        <v>405</v>
      </c>
      <c r="B207" s="389" t="s">
        <v>584</v>
      </c>
    </row>
    <row r="208" spans="1:2" x14ac:dyDescent="0.2">
      <c r="A208" t="s">
        <v>406</v>
      </c>
      <c r="B208" s="389" t="s">
        <v>154</v>
      </c>
    </row>
    <row r="209" spans="1:2" x14ac:dyDescent="0.2">
      <c r="A209" t="s">
        <v>596</v>
      </c>
      <c r="B209" s="389" t="s">
        <v>170</v>
      </c>
    </row>
    <row r="210" spans="1:2" x14ac:dyDescent="0.2">
      <c r="A210" t="s">
        <v>407</v>
      </c>
      <c r="B210" s="389" t="s">
        <v>585</v>
      </c>
    </row>
    <row r="211" spans="1:2" x14ac:dyDescent="0.2">
      <c r="A211" t="s">
        <v>408</v>
      </c>
      <c r="B211" s="389" t="s">
        <v>110</v>
      </c>
    </row>
    <row r="212" spans="1:2" x14ac:dyDescent="0.2">
      <c r="A212" t="s">
        <v>408</v>
      </c>
      <c r="B212" s="389" t="s">
        <v>586</v>
      </c>
    </row>
    <row r="213" spans="1:2" x14ac:dyDescent="0.2">
      <c r="A213" t="s">
        <v>408</v>
      </c>
      <c r="B213" s="389" t="s">
        <v>587</v>
      </c>
    </row>
    <row r="214" spans="1:2" x14ac:dyDescent="0.2">
      <c r="A214" t="s">
        <v>409</v>
      </c>
      <c r="B214" s="389" t="s">
        <v>161</v>
      </c>
    </row>
    <row r="215" spans="1:2" x14ac:dyDescent="0.2">
      <c r="A215" t="s">
        <v>410</v>
      </c>
      <c r="B215" s="389" t="s">
        <v>120</v>
      </c>
    </row>
    <row r="216" spans="1:2" x14ac:dyDescent="0.2">
      <c r="A216" t="s">
        <v>411</v>
      </c>
      <c r="B216" s="389" t="s">
        <v>588</v>
      </c>
    </row>
    <row r="217" spans="1:2" x14ac:dyDescent="0.2">
      <c r="A217" t="s">
        <v>412</v>
      </c>
      <c r="B217" s="389" t="s">
        <v>589</v>
      </c>
    </row>
    <row r="218" spans="1:2" x14ac:dyDescent="0.2">
      <c r="A218" t="s">
        <v>413</v>
      </c>
      <c r="B218" s="389" t="s">
        <v>590</v>
      </c>
    </row>
    <row r="219" spans="1:2" x14ac:dyDescent="0.2">
      <c r="A219" t="s">
        <v>414</v>
      </c>
      <c r="B219" s="389" t="s">
        <v>591</v>
      </c>
    </row>
    <row r="220" spans="1:2" x14ac:dyDescent="0.2">
      <c r="A220" t="s">
        <v>415</v>
      </c>
      <c r="B220" s="389" t="s">
        <v>592</v>
      </c>
    </row>
    <row r="221" spans="1:2" x14ac:dyDescent="0.2">
      <c r="A221" t="s">
        <v>416</v>
      </c>
      <c r="B221" s="389" t="s">
        <v>593</v>
      </c>
    </row>
    <row r="222" spans="1:2" x14ac:dyDescent="0.2">
      <c r="A222" t="s">
        <v>417</v>
      </c>
      <c r="B222" s="389" t="s">
        <v>113</v>
      </c>
    </row>
    <row r="223" spans="1:2" x14ac:dyDescent="0.2">
      <c r="A223" t="s">
        <v>418</v>
      </c>
      <c r="B223" s="389" t="s">
        <v>116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GM 2015-2019</vt:lpstr>
      <vt:lpstr>Megjegyzések</vt:lpstr>
      <vt:lpstr>Összefoglaló</vt:lpstr>
      <vt:lpstr>VLOOKUP</vt:lpstr>
      <vt:lpstr>'GM 2015-2019'!Nyomtatási_terület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2015-06-10T09:53:30Z</cp:lastPrinted>
  <dcterms:created xsi:type="dcterms:W3CDTF">2006-03-16T06:37:00Z</dcterms:created>
  <dcterms:modified xsi:type="dcterms:W3CDTF">2018-08-24T09:17:28Z</dcterms:modified>
</cp:coreProperties>
</file>