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Levelező gyakjegyes\"/>
    </mc:Choice>
  </mc:AlternateContent>
  <bookViews>
    <workbookView xWindow="0" yWindow="0" windowWidth="28800" windowHeight="12300" tabRatio="601" firstSheet="2" activeTab="2"/>
  </bookViews>
  <sheets>
    <sheet name="GM 2014-2017" sheetId="28" state="hidden" r:id="rId1"/>
    <sheet name="GM 2013-2016" sheetId="27" state="hidden" r:id="rId2"/>
    <sheet name="Mintatanterv" sheetId="18" r:id="rId3"/>
    <sheet name="Megjegyzés" sheetId="29" r:id="rId4"/>
    <sheet name="Megjegyzések" sheetId="20" state="hidden" r:id="rId5"/>
    <sheet name="Összefoglaló" sheetId="19" state="hidden" r:id="rId6"/>
    <sheet name="GM 2011-2014" sheetId="22" state="hidden" r:id="rId7"/>
    <sheet name="GM 2010-2013" sheetId="24" state="hidden" r:id="rId8"/>
    <sheet name="VLOOKUP" sheetId="25" state="hidden" r:id="rId9"/>
  </sheets>
  <definedNames>
    <definedName name="_xlnm._FilterDatabase" localSheetId="7" hidden="1">'GM 2010-2013'!$A$6:$AB$55</definedName>
    <definedName name="_xlnm._FilterDatabase" localSheetId="6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2" hidden="1">Mintatanterv!$A$6:$AB$48</definedName>
    <definedName name="_xlnm._FilterDatabase" localSheetId="5" hidden="1">Összefoglaló!$F$6:$AF$66</definedName>
    <definedName name="_xlnm.Print_Titles" localSheetId="5">Összefoglaló!#REF!</definedName>
    <definedName name="_xlnm.Print_Area" localSheetId="7">'GM 2010-2013'!$A$1:$AB$100</definedName>
    <definedName name="_xlnm.Print_Area" localSheetId="6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4">Megjegyzések!$A$1:$A$33</definedName>
    <definedName name="_xlnm.Print_Area" localSheetId="2">Mintatanterv!$A$1:$AB$66</definedName>
    <definedName name="_xlnm.Print_Area" localSheetId="5">Összefoglaló!$A$1:$AF$37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" i="18" l="1"/>
  <c r="G6" i="18"/>
  <c r="J6" i="18"/>
  <c r="M6" i="18"/>
  <c r="P6" i="18"/>
  <c r="S6" i="18"/>
  <c r="Z6" i="18"/>
  <c r="Z66" i="18"/>
  <c r="Z45" i="18"/>
  <c r="Z47" i="18"/>
  <c r="Z60" i="18"/>
  <c r="Z59" i="18"/>
  <c r="Z56" i="18"/>
  <c r="Z54" i="18"/>
  <c r="Z53" i="18"/>
  <c r="Z52" i="18"/>
  <c r="Z51" i="18"/>
  <c r="Z36" i="18"/>
  <c r="G57" i="28"/>
  <c r="J57" i="28"/>
  <c r="M57" i="28"/>
  <c r="P57" i="28"/>
  <c r="S57" i="28"/>
  <c r="V57" i="28"/>
  <c r="W57" i="28"/>
  <c r="X57" i="28"/>
  <c r="X92" i="28"/>
  <c r="X66" i="27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G6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D2" i="25"/>
  <c r="E2" i="25"/>
  <c r="Z8" i="22"/>
  <c r="Z9" i="22"/>
  <c r="D4" i="25"/>
  <c r="E4" i="25"/>
  <c r="Z10" i="22"/>
  <c r="Z11" i="22"/>
  <c r="D6" i="25"/>
  <c r="Z12" i="22"/>
  <c r="Z13" i="22"/>
  <c r="D8" i="25"/>
  <c r="E8" i="25"/>
  <c r="Z14" i="22"/>
  <c r="Z15" i="22"/>
  <c r="D10" i="25"/>
  <c r="Z16" i="22"/>
  <c r="Z17" i="22"/>
  <c r="D12" i="25"/>
  <c r="E12" i="25"/>
  <c r="Z18" i="22"/>
  <c r="Z19" i="22"/>
  <c r="D14" i="25"/>
  <c r="Z20" i="22"/>
  <c r="Z21" i="22"/>
  <c r="D16" i="25"/>
  <c r="E16" i="25"/>
  <c r="Z22" i="22"/>
  <c r="Z23" i="22"/>
  <c r="D18" i="25"/>
  <c r="Z24" i="22"/>
  <c r="Z25" i="22"/>
  <c r="D20" i="25"/>
  <c r="Z26" i="22"/>
  <c r="Z27" i="22"/>
  <c r="D22" i="25"/>
  <c r="Z28" i="22"/>
  <c r="Z29" i="22"/>
  <c r="Z30" i="22"/>
  <c r="D25" i="25"/>
  <c r="E25" i="25"/>
  <c r="Z31" i="22"/>
  <c r="D26" i="25"/>
  <c r="Z32" i="22"/>
  <c r="Z33" i="22"/>
  <c r="D28" i="25"/>
  <c r="Z34" i="22"/>
  <c r="D29" i="25"/>
  <c r="E29" i="25"/>
  <c r="Z35" i="22"/>
  <c r="D30" i="25"/>
  <c r="Z36" i="22"/>
  <c r="Z37" i="22"/>
  <c r="Z38" i="22"/>
  <c r="Z39" i="22"/>
  <c r="D34" i="25"/>
  <c r="Z40" i="22"/>
  <c r="Z41" i="22"/>
  <c r="Z42" i="22"/>
  <c r="Z43" i="22"/>
  <c r="D38" i="25"/>
  <c r="Z44" i="22"/>
  <c r="Z45" i="22"/>
  <c r="Z46" i="22"/>
  <c r="Z47" i="22"/>
  <c r="D42" i="25"/>
  <c r="Z48" i="22"/>
  <c r="Z49" i="22"/>
  <c r="Z50" i="22"/>
  <c r="Z51" i="22"/>
  <c r="D46" i="25"/>
  <c r="Z52" i="22"/>
  <c r="Z7" i="18"/>
  <c r="Z8" i="18"/>
  <c r="Z9" i="18"/>
  <c r="Z10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6" i="18"/>
  <c r="Z27" i="18"/>
  <c r="Z28" i="18"/>
  <c r="Z29" i="18"/>
  <c r="Z30" i="18"/>
  <c r="Z32" i="18"/>
  <c r="Z33" i="18"/>
  <c r="Z34" i="18"/>
  <c r="Z35" i="18"/>
  <c r="Z37" i="18"/>
  <c r="Z38" i="18"/>
  <c r="Z39" i="18"/>
  <c r="Z40" i="18"/>
  <c r="Z41" i="18"/>
  <c r="Z42" i="18"/>
  <c r="Z43" i="18"/>
  <c r="Z44" i="18"/>
  <c r="Z50" i="24"/>
  <c r="Z30" i="24"/>
  <c r="Z14" i="24"/>
  <c r="H9" i="25"/>
  <c r="I9" i="25"/>
  <c r="Z8" i="24"/>
  <c r="H3" i="25"/>
  <c r="I3" i="25"/>
  <c r="Z9" i="24"/>
  <c r="H4" i="25"/>
  <c r="I4" i="25"/>
  <c r="Z10" i="24"/>
  <c r="H5" i="25"/>
  <c r="I5" i="25"/>
  <c r="Z11" i="24"/>
  <c r="H6" i="25"/>
  <c r="I6" i="25"/>
  <c r="Z12" i="24"/>
  <c r="H7" i="25"/>
  <c r="I7" i="25"/>
  <c r="Z13" i="24"/>
  <c r="H8" i="25"/>
  <c r="I8" i="25"/>
  <c r="Z15" i="24"/>
  <c r="H10" i="25"/>
  <c r="I10" i="25"/>
  <c r="Z16" i="24"/>
  <c r="H11" i="25"/>
  <c r="I11" i="25"/>
  <c r="Z17" i="24"/>
  <c r="H12" i="25"/>
  <c r="I12" i="25"/>
  <c r="Z18" i="24"/>
  <c r="H13" i="25"/>
  <c r="I13" i="25"/>
  <c r="Z19" i="24"/>
  <c r="H14" i="25"/>
  <c r="I14" i="25"/>
  <c r="Z20" i="24"/>
  <c r="H15" i="25"/>
  <c r="I15" i="25"/>
  <c r="Z21" i="24"/>
  <c r="H16" i="25"/>
  <c r="I16" i="25"/>
  <c r="Z22" i="24"/>
  <c r="H17" i="25"/>
  <c r="I17" i="25"/>
  <c r="Z23" i="24"/>
  <c r="H18" i="25"/>
  <c r="I18" i="25"/>
  <c r="Z24" i="24"/>
  <c r="H19" i="25"/>
  <c r="I19" i="25"/>
  <c r="Z25" i="24"/>
  <c r="H20" i="25"/>
  <c r="I20" i="25"/>
  <c r="Z26" i="24"/>
  <c r="H21" i="25"/>
  <c r="I21" i="25"/>
  <c r="Z27" i="24"/>
  <c r="H22" i="25"/>
  <c r="I22" i="25"/>
  <c r="H25" i="25"/>
  <c r="I25" i="25"/>
  <c r="Z31" i="24"/>
  <c r="H26" i="25"/>
  <c r="I26" i="25"/>
  <c r="Z32" i="24"/>
  <c r="H27" i="25"/>
  <c r="I27" i="25"/>
  <c r="Z33" i="24"/>
  <c r="H28" i="25"/>
  <c r="I28" i="25"/>
  <c r="Z34" i="24"/>
  <c r="H29" i="25"/>
  <c r="I29" i="25"/>
  <c r="Z35" i="24"/>
  <c r="H30" i="25"/>
  <c r="I30" i="25"/>
  <c r="Z37" i="24"/>
  <c r="H32" i="25"/>
  <c r="I32" i="25"/>
  <c r="Z38" i="24"/>
  <c r="H33" i="25"/>
  <c r="I33" i="25"/>
  <c r="Z39" i="24"/>
  <c r="H34" i="25"/>
  <c r="I34" i="25"/>
  <c r="Z40" i="24"/>
  <c r="H35" i="25"/>
  <c r="I35" i="25"/>
  <c r="Z41" i="24"/>
  <c r="H36" i="25"/>
  <c r="I36" i="25"/>
  <c r="Z42" i="24"/>
  <c r="H37" i="25"/>
  <c r="I37" i="25"/>
  <c r="Z43" i="24"/>
  <c r="H38" i="25"/>
  <c r="I38" i="25"/>
  <c r="Z44" i="24"/>
  <c r="H39" i="25"/>
  <c r="I39" i="25"/>
  <c r="Z45" i="24"/>
  <c r="H40" i="25"/>
  <c r="I40" i="25"/>
  <c r="Z46" i="24"/>
  <c r="H41" i="25"/>
  <c r="I41" i="25"/>
  <c r="Z47" i="24"/>
  <c r="H42" i="25"/>
  <c r="I42" i="25"/>
  <c r="Z48" i="24"/>
  <c r="H43" i="25"/>
  <c r="I43" i="25"/>
  <c r="Z49" i="24"/>
  <c r="H44" i="25"/>
  <c r="I44" i="25"/>
  <c r="H45" i="25"/>
  <c r="I45" i="25"/>
  <c r="Z51" i="24"/>
  <c r="H46" i="25"/>
  <c r="I46" i="25"/>
  <c r="Z52" i="24"/>
  <c r="H47" i="25"/>
  <c r="I47" i="25"/>
  <c r="H48" i="25"/>
  <c r="I48" i="25"/>
  <c r="G54" i="24"/>
  <c r="J54" i="24"/>
  <c r="M54" i="24"/>
  <c r="P54" i="24"/>
  <c r="S54" i="24"/>
  <c r="V54" i="24"/>
  <c r="Y54" i="24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Z69" i="24"/>
  <c r="H65" i="25"/>
  <c r="I65" i="25"/>
  <c r="Z72" i="24"/>
  <c r="H68" i="25"/>
  <c r="I68" i="25"/>
  <c r="Z73" i="24"/>
  <c r="H69" i="25"/>
  <c r="I69" i="25"/>
  <c r="Z74" i="24"/>
  <c r="H70" i="25"/>
  <c r="I70" i="25"/>
  <c r="Z75" i="24"/>
  <c r="H71" i="25"/>
  <c r="I71" i="25"/>
  <c r="Z77" i="24"/>
  <c r="H73" i="25"/>
  <c r="I73" i="25"/>
  <c r="Z78" i="24"/>
  <c r="H74" i="25"/>
  <c r="I74" i="25"/>
  <c r="H75" i="25"/>
  <c r="I75" i="25"/>
  <c r="Z80" i="24"/>
  <c r="H76" i="25"/>
  <c r="I76" i="25"/>
  <c r="Z81" i="24"/>
  <c r="H77" i="25"/>
  <c r="I77" i="25"/>
  <c r="Z82" i="24"/>
  <c r="H78" i="25"/>
  <c r="I78" i="25"/>
  <c r="Z83" i="24"/>
  <c r="H79" i="25"/>
  <c r="I79" i="25"/>
  <c r="H80" i="25"/>
  <c r="I80" i="25"/>
  <c r="Z86" i="24"/>
  <c r="H82" i="25"/>
  <c r="I82" i="25"/>
  <c r="Z89" i="24"/>
  <c r="H85" i="25"/>
  <c r="I85" i="25"/>
  <c r="Z7" i="24"/>
  <c r="H2" i="25"/>
  <c r="I2" i="25"/>
  <c r="Z28" i="24"/>
  <c r="H23" i="25"/>
  <c r="Z29" i="24"/>
  <c r="H24" i="25"/>
  <c r="Z36" i="24"/>
  <c r="H31" i="25"/>
  <c r="Z70" i="24"/>
  <c r="H66" i="25"/>
  <c r="Z71" i="24"/>
  <c r="H67" i="25"/>
  <c r="Z76" i="24"/>
  <c r="H72" i="25"/>
  <c r="Z85" i="24"/>
  <c r="H81" i="25"/>
  <c r="Z87" i="24"/>
  <c r="H83" i="25"/>
  <c r="Z88" i="24"/>
  <c r="H84" i="25"/>
  <c r="E84" i="25"/>
  <c r="E83" i="25"/>
  <c r="E81" i="25"/>
  <c r="Z86" i="22"/>
  <c r="D82" i="25"/>
  <c r="E82" i="25"/>
  <c r="Z83" i="22"/>
  <c r="D79" i="25"/>
  <c r="E79" i="25"/>
  <c r="D80" i="25"/>
  <c r="E80" i="25"/>
  <c r="Z85" i="22"/>
  <c r="D81" i="25"/>
  <c r="Z87" i="22"/>
  <c r="D83" i="25"/>
  <c r="Z88" i="22"/>
  <c r="D84" i="25"/>
  <c r="E23" i="25"/>
  <c r="D5" i="25"/>
  <c r="E5" i="25"/>
  <c r="E6" i="25"/>
  <c r="D7" i="25"/>
  <c r="E7" i="25"/>
  <c r="D9" i="25"/>
  <c r="E9" i="25"/>
  <c r="E10" i="25"/>
  <c r="D11" i="25"/>
  <c r="E11" i="25"/>
  <c r="D13" i="25"/>
  <c r="E13" i="25"/>
  <c r="E14" i="25"/>
  <c r="D15" i="25"/>
  <c r="E15" i="25"/>
  <c r="D17" i="25"/>
  <c r="E17" i="25"/>
  <c r="E18" i="25"/>
  <c r="D19" i="25"/>
  <c r="E19" i="25"/>
  <c r="E20" i="25"/>
  <c r="D21" i="25"/>
  <c r="E21" i="25"/>
  <c r="E22" i="25"/>
  <c r="D23" i="25"/>
  <c r="D24" i="25"/>
  <c r="E26" i="25"/>
  <c r="D27" i="25"/>
  <c r="E27" i="25"/>
  <c r="E28" i="25"/>
  <c r="E30" i="25"/>
  <c r="D31" i="25"/>
  <c r="D32" i="25"/>
  <c r="E32" i="25"/>
  <c r="D33" i="25"/>
  <c r="E33" i="25"/>
  <c r="E34" i="25"/>
  <c r="D35" i="25"/>
  <c r="E35" i="25"/>
  <c r="D36" i="25"/>
  <c r="E36" i="25"/>
  <c r="D37" i="25"/>
  <c r="E37" i="25"/>
  <c r="E38" i="25"/>
  <c r="D39" i="25"/>
  <c r="E39" i="25"/>
  <c r="D40" i="25"/>
  <c r="E40" i="25"/>
  <c r="D41" i="25"/>
  <c r="E41" i="25"/>
  <c r="E42" i="25"/>
  <c r="D43" i="25"/>
  <c r="E43" i="25"/>
  <c r="D44" i="25"/>
  <c r="E44" i="25"/>
  <c r="D45" i="25"/>
  <c r="E45" i="25"/>
  <c r="E46" i="25"/>
  <c r="D47" i="25"/>
  <c r="E47" i="25"/>
  <c r="D48" i="25"/>
  <c r="E48" i="25"/>
  <c r="D49" i="25"/>
  <c r="E49" i="25"/>
  <c r="G54" i="22"/>
  <c r="J54" i="22"/>
  <c r="M54" i="22"/>
  <c r="P54" i="22"/>
  <c r="S54" i="22"/>
  <c r="V54" i="22"/>
  <c r="Y54" i="22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Z69" i="22"/>
  <c r="D65" i="25"/>
  <c r="E65" i="25"/>
  <c r="Z70" i="22"/>
  <c r="D66" i="25"/>
  <c r="Z71" i="22"/>
  <c r="D67" i="25"/>
  <c r="Z72" i="22"/>
  <c r="D68" i="25"/>
  <c r="E68" i="25"/>
  <c r="Z73" i="22"/>
  <c r="D69" i="25"/>
  <c r="E69" i="25"/>
  <c r="Z74" i="22"/>
  <c r="D70" i="25"/>
  <c r="E70" i="25"/>
  <c r="Z75" i="22"/>
  <c r="D71" i="25"/>
  <c r="E71" i="25"/>
  <c r="Z76" i="22"/>
  <c r="D72" i="25"/>
  <c r="Z77" i="22"/>
  <c r="D73" i="25"/>
  <c r="E73" i="25"/>
  <c r="Z78" i="22"/>
  <c r="D74" i="25"/>
  <c r="E74" i="25"/>
  <c r="D75" i="25"/>
  <c r="E75" i="25"/>
  <c r="Z80" i="22"/>
  <c r="D76" i="25"/>
  <c r="E76" i="25"/>
  <c r="Z81" i="22"/>
  <c r="D77" i="25"/>
  <c r="E77" i="25"/>
  <c r="Z82" i="22"/>
  <c r="D78" i="25"/>
  <c r="E78" i="25"/>
  <c r="D3" i="25"/>
  <c r="E3" i="25"/>
  <c r="Z89" i="22"/>
  <c r="D85" i="25"/>
  <c r="D86" i="25"/>
  <c r="D87" i="25"/>
  <c r="D88" i="25"/>
  <c r="D89" i="25"/>
  <c r="D90" i="25"/>
  <c r="D91" i="25"/>
  <c r="D92" i="25"/>
  <c r="D93" i="25"/>
  <c r="M6" i="24"/>
  <c r="J6" i="24"/>
  <c r="G6" i="24"/>
  <c r="Y6" i="24"/>
  <c r="V6" i="24"/>
  <c r="S6" i="24"/>
  <c r="P6" i="24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/>
  <c r="X6" i="19"/>
  <c r="X9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9" i="19"/>
  <c r="AC10" i="19"/>
  <c r="AC14" i="19"/>
  <c r="AC6" i="19"/>
  <c r="AC17" i="19"/>
  <c r="X17" i="19"/>
  <c r="Z54" i="24"/>
  <c r="H49" i="25"/>
  <c r="I49" i="25"/>
  <c r="Z54" i="22"/>
  <c r="Z100" i="22"/>
  <c r="Z6" i="24"/>
  <c r="Z6" i="22"/>
  <c r="X57" i="27"/>
  <c r="X92" i="27"/>
  <c r="X6" i="28"/>
  <c r="D50" i="25"/>
  <c r="E50" i="25"/>
  <c r="Z100" i="24"/>
</calcChain>
</file>

<file path=xl/sharedStrings.xml><?xml version="1.0" encoding="utf-8"?>
<sst xmlns="http://schemas.openxmlformats.org/spreadsheetml/2006/main" count="2685" uniqueCount="832">
  <si>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</si>
  <si>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</si>
  <si>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</si>
  <si>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</si>
  <si>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</si>
  <si>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</si>
  <si>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</si>
  <si>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</si>
  <si>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</si>
  <si>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</si>
  <si>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</si>
  <si>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</si>
  <si>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</si>
  <si>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</si>
  <si>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</si>
  <si>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</si>
  <si>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</si>
  <si>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</si>
  <si>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</si>
  <si>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</si>
  <si>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</si>
  <si>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</si>
  <si>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</si>
  <si>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</si>
  <si>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</si>
  <si>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</si>
  <si>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</si>
  <si>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</si>
  <si>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</si>
  <si>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</si>
  <si>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</si>
  <si>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</si>
  <si>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</si>
  <si>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</si>
  <si>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</si>
  <si>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</si>
  <si>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</si>
  <si>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</si>
  <si>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</si>
  <si>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</si>
  <si>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</si>
  <si>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</si>
  <si>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</si>
  <si>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</si>
  <si>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</si>
  <si>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</si>
  <si>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</si>
  <si>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</si>
  <si>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</si>
  <si>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</si>
  <si>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</si>
  <si>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</si>
  <si>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</si>
  <si>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</si>
  <si>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</si>
  <si>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</si>
  <si>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</si>
  <si>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</si>
  <si>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</si>
  <si>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</si>
  <si>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</si>
  <si>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</si>
  <si>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</si>
  <si>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</si>
  <si>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</si>
  <si>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</si>
  <si>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</si>
  <si>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</si>
  <si>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</si>
  <si>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</si>
  <si>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</si>
  <si>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</si>
  <si>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</si>
  <si>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</si>
  <si>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</si>
  <si>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</si>
  <si>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</si>
  <si>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</si>
  <si>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</si>
  <si>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</si>
  <si>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</si>
  <si>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</si>
  <si>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</si>
  <si>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</si>
  <si>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</si>
  <si>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</si>
  <si>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</si>
  <si>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</si>
  <si>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</si>
  <si>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</si>
  <si>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</si>
  <si>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</si>
  <si>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</si>
  <si>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</si>
  <si>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</si>
  <si>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</si>
  <si>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</si>
  <si>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</si>
  <si>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</si>
  <si>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</si>
  <si>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</si>
  <si>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</si>
  <si>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</si>
  <si>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</si>
  <si>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</si>
  <si>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</si>
  <si>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</si>
  <si>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</si>
  <si>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</si>
  <si>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</si>
  <si>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</si>
  <si>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</si>
  <si>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</si>
  <si>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</si>
  <si>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</si>
  <si>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</si>
  <si>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</si>
  <si>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</si>
  <si>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</si>
  <si>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</si>
  <si>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</si>
  <si>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</si>
  <si>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</si>
  <si>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</si>
  <si>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</si>
  <si>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</si>
  <si>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</si>
  <si>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</si>
  <si>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</si>
  <si>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</si>
  <si>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</si>
  <si>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</si>
  <si>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</si>
  <si>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</si>
  <si>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</si>
  <si>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</si>
  <si>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</si>
  <si>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</si>
  <si>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</si>
  <si>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</si>
  <si>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</si>
  <si>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</si>
  <si>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</si>
  <si>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</si>
  <si>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</si>
  <si>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</si>
  <si>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</si>
  <si>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</si>
  <si>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</si>
  <si>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</si>
  <si>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</si>
  <si>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</si>
  <si>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</si>
  <si>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</si>
  <si>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</si>
  <si>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</si>
  <si>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</si>
  <si>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</si>
  <si>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</si>
  <si>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</si>
  <si>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</si>
  <si>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</si>
  <si>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</si>
  <si>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</si>
  <si>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</si>
  <si>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</si>
  <si>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</si>
  <si>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</si>
  <si>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</si>
  <si>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</si>
  <si>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</si>
  <si>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</si>
  <si>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</si>
  <si>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</si>
  <si>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</si>
  <si>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</si>
  <si>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</si>
  <si>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</si>
  <si>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</si>
  <si>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</si>
  <si>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</si>
  <si>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</si>
  <si>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</si>
  <si>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</si>
  <si>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</si>
  <si>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</si>
  <si>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</si>
  <si>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</si>
  <si>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</si>
  <si>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</si>
  <si>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</si>
  <si>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</si>
  <si>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</si>
  <si>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</si>
  <si>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</si>
  <si>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</si>
  <si>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</si>
  <si>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</si>
  <si>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</si>
  <si>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</si>
  <si>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</si>
  <si>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</si>
  <si>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</si>
  <si>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</si>
  <si>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</si>
  <si>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</si>
  <si>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</si>
  <si>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</si>
  <si>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</si>
  <si>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</si>
  <si>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</si>
  <si>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</si>
  <si>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</si>
  <si>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</si>
  <si>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</si>
  <si>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</si>
  <si>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</si>
  <si>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</si>
  <si>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</si>
  <si>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</si>
  <si>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</si>
  <si>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</si>
  <si>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</si>
  <si>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</si>
  <si>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</si>
  <si>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</si>
  <si>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</si>
  <si>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</si>
  <si>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</si>
  <si>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</si>
  <si>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</si>
  <si>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</si>
  <si>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</si>
  <si>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</si>
  <si>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</si>
  <si>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</si>
  <si>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</si>
  <si>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</si>
  <si>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</si>
  <si>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</si>
  <si>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</si>
  <si>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</si>
  <si>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</si>
  <si>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</si>
  <si>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</si>
  <si>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</si>
  <si>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</si>
  <si>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</si>
  <si>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</si>
  <si>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</si>
  <si>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</si>
  <si>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</si>
  <si>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</si>
  <si>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</si>
  <si>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</si>
  <si>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</si>
  <si>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</si>
  <si>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</si>
  <si>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</si>
  <si>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</si>
  <si>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</si>
  <si>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</si>
  <si>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</si>
  <si>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</si>
  <si>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</si>
  <si>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</si>
  <si>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</si>
  <si>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</si>
  <si>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</si>
  <si>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</si>
  <si>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</si>
  <si>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</si>
  <si>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</si>
  <si>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</si>
  <si>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</si>
  <si>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</si>
  <si>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</si>
  <si>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</si>
  <si>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</si>
  <si>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</si>
  <si>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</si>
  <si>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</si>
  <si>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</si>
  <si>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</si>
  <si>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</si>
  <si>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</si>
  <si>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</si>
  <si>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</si>
  <si>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</si>
  <si>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</si>
  <si>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</si>
  <si>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</si>
  <si>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</si>
  <si>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</si>
  <si>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</si>
  <si>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</si>
  <si>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</si>
  <si>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</si>
  <si>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</si>
  <si>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</si>
  <si>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</si>
  <si>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</si>
  <si>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</si>
  <si>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</si>
  <si>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</si>
  <si>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</si>
  <si>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</si>
  <si>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</si>
  <si>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</si>
  <si>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</si>
  <si>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</si>
  <si>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</si>
  <si>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</si>
  <si>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</si>
  <si>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</si>
  <si>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</si>
  <si>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</si>
  <si>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</si>
  <si>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</si>
  <si>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</si>
  <si>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</si>
  <si>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</si>
  <si>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</si>
  <si>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</si>
  <si>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</si>
  <si>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</si>
  <si>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</si>
  <si>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</si>
  <si>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</si>
  <si>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</si>
  <si>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</si>
  <si>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</si>
  <si>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</si>
  <si>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</si>
  <si>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</si>
  <si>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</si>
  <si>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</si>
  <si>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</si>
  <si>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</si>
  <si>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</si>
  <si>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</si>
  <si>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</si>
  <si>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</si>
  <si>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</si>
  <si>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</si>
  <si>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</si>
  <si>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</si>
  <si>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</si>
  <si>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</si>
  <si>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</si>
  <si>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</si>
  <si>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</si>
  <si>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</si>
  <si>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</si>
  <si>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</si>
  <si>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</si>
  <si>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</si>
  <si>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</si>
  <si>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</si>
  <si>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</si>
  <si>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</si>
  <si>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</si>
  <si>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</si>
  <si>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</si>
  <si>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</si>
  <si>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</si>
  <si>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</si>
  <si>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</si>
  <si>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</si>
  <si>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</si>
  <si>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</si>
  <si>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</si>
  <si>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</si>
  <si>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</si>
  <si>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</si>
  <si>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</si>
  <si>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</si>
  <si>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</si>
  <si>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</si>
  <si>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</si>
  <si>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</si>
  <si>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</si>
  <si>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</si>
  <si>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</si>
  <si>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</si>
  <si>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</si>
  <si>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</si>
  <si>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</si>
  <si>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</si>
  <si>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</si>
  <si>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</si>
  <si>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</si>
  <si>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</si>
  <si>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</si>
  <si>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</si>
  <si>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</si>
  <si>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</si>
  <si>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</si>
  <si>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</si>
  <si>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</si>
  <si>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</si>
  <si>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</si>
  <si>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</si>
  <si>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</si>
  <si>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</si>
  <si>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</si>
  <si>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</si>
  <si>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</si>
  <si>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</si>
  <si>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</si>
  <si>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</si>
  <si>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</si>
  <si>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</si>
  <si>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</si>
  <si>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</si>
  <si>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</si>
  <si>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</si>
  <si>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</si>
  <si>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</si>
  <si>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</si>
  <si>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</si>
  <si>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</si>
  <si>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</si>
  <si>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</si>
  <si>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</si>
  <si>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</si>
  <si>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</si>
  <si>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</si>
  <si>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</si>
  <si>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</si>
  <si>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</si>
  <si>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</si>
  <si>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</si>
  <si>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</si>
  <si>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</si>
  <si>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</si>
  <si>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</si>
  <si>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</si>
  <si>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</si>
  <si>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</si>
  <si>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</si>
  <si>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</si>
  <si>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</si>
  <si>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</si>
  <si>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</si>
  <si>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</si>
  <si>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</si>
  <si>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</si>
  <si>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</si>
  <si>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</si>
  <si>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</si>
  <si>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</si>
  <si>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</si>
  <si>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</si>
  <si>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</si>
  <si>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</si>
  <si>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</si>
  <si>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</si>
  <si>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</si>
  <si>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</si>
  <si>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</si>
  <si>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</si>
  <si>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</si>
  <si>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</si>
  <si>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</si>
  <si>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</si>
  <si>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</si>
  <si>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</si>
  <si>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</si>
  <si>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</si>
  <si>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</si>
  <si>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</si>
  <si>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</si>
  <si>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</si>
  <si>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</si>
  <si>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</si>
  <si>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</si>
  <si>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</si>
  <si>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</si>
  <si>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</si>
  <si>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</si>
  <si>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</si>
  <si>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</si>
  <si>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</si>
  <si>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</si>
  <si>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</si>
  <si>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</si>
  <si>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</si>
  <si>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</si>
  <si>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</si>
  <si>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</si>
  <si>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</si>
  <si>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</si>
  <si>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</si>
  <si>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</si>
  <si>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</si>
  <si>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</si>
  <si>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</si>
  <si>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</si>
  <si>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</si>
  <si>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</si>
  <si>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</si>
  <si>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</si>
  <si>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</si>
  <si>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</si>
  <si>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</si>
  <si>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</si>
  <si>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</si>
  <si>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</si>
  <si>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</si>
  <si>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</si>
  <si>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</si>
  <si>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</si>
  <si>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</si>
  <si>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</si>
  <si>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</si>
  <si>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</si>
  <si>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</si>
  <si>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</si>
  <si>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</si>
  <si>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</si>
  <si>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</si>
  <si>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</si>
  <si>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</si>
  <si>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</si>
  <si>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</si>
  <si>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</si>
  <si>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</si>
  <si>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</si>
  <si>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</si>
  <si>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</si>
  <si>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</si>
  <si>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</si>
  <si>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</si>
  <si>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</si>
  <si>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</si>
  <si>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</si>
  <si>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</si>
  <si>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</si>
  <si>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</si>
  <si>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</si>
  <si>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</si>
  <si>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</si>
  <si>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</si>
  <si>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</si>
  <si>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</si>
  <si>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</si>
  <si>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</si>
  <si>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</si>
  <si>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</si>
  <si>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</si>
  <si>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</si>
  <si>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</si>
  <si>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</si>
  <si>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</si>
  <si>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</si>
  <si>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</si>
  <si>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</si>
  <si>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</si>
  <si>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</si>
  <si>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</si>
  <si>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</si>
  <si>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</si>
  <si>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</si>
  <si>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</si>
  <si>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</si>
  <si>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</si>
  <si>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</si>
  <si>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</si>
  <si>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</si>
  <si>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</si>
  <si>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</si>
  <si>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</si>
  <si>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</si>
  <si>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</si>
  <si>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</si>
  <si>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</si>
  <si>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</si>
  <si>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</si>
  <si>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</si>
  <si>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</si>
  <si>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</si>
  <si>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</si>
  <si>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</si>
  <si>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</si>
  <si>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</si>
  <si>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</si>
  <si>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</si>
  <si>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</si>
  <si>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</si>
  <si>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</si>
  <si>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</si>
  <si>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</si>
  <si>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</si>
  <si>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</si>
  <si>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</si>
  <si>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</si>
  <si>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</si>
  <si>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</si>
  <si>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</si>
  <si>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</si>
  <si>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</si>
  <si>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</si>
  <si>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</si>
  <si>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</si>
  <si>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</si>
  <si>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</si>
  <si>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</si>
  <si>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</si>
  <si>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</si>
  <si>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</si>
  <si>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</si>
  <si>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</si>
  <si>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</si>
  <si>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</si>
  <si>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</si>
  <si>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</si>
  <si>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</si>
  <si>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</si>
  <si>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</si>
  <si>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</si>
  <si>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</si>
  <si>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</si>
  <si>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</si>
  <si>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</si>
  <si>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</si>
  <si>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</si>
  <si>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</si>
  <si>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</si>
  <si>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</si>
  <si>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</si>
  <si>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</si>
  <si>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</si>
  <si>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</si>
  <si>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</si>
  <si>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</si>
  <si>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</si>
  <si>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</si>
  <si>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</si>
  <si>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</si>
  <si>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</si>
  <si>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</si>
  <si>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</si>
  <si>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</si>
  <si>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</si>
  <si>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</si>
  <si>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</si>
  <si>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</si>
  <si>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</si>
  <si>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</si>
  <si>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</si>
  <si>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</si>
  <si>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</si>
  <si>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</si>
  <si>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</si>
  <si>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</si>
  <si>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</si>
  <si>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</si>
  <si>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</si>
  <si>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</si>
  <si>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</si>
  <si>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</si>
  <si>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</si>
  <si>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</si>
  <si>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</si>
  <si>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</si>
  <si>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</si>
  <si>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</si>
  <si>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</si>
  <si>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</si>
  <si>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</si>
  <si>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</si>
  <si>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</si>
  <si>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</si>
  <si>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</si>
  <si>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</si>
  <si>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</si>
  <si>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</si>
  <si>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</si>
  <si>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</si>
  <si>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</si>
  <si>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</si>
  <si>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</si>
  <si>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</si>
  <si>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</si>
  <si>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</si>
  <si>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</si>
  <si>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</si>
  <si>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</si>
  <si>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</si>
  <si>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</si>
  <si>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</si>
  <si>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</si>
  <si>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</si>
  <si>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</si>
  <si>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</si>
  <si>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</si>
  <si>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</si>
  <si>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</si>
  <si>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</si>
  <si>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</si>
  <si>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</si>
  <si>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</si>
  <si>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</si>
  <si>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</si>
  <si>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</si>
  <si>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</si>
  <si>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</si>
  <si>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</si>
  <si>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</si>
  <si>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</si>
  <si>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</si>
  <si>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</si>
  <si>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</si>
  <si>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</si>
  <si>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</si>
  <si>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</si>
  <si>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</si>
  <si>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</si>
  <si>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Nemzetközi marketing</t>
  </si>
  <si>
    <t>Kereskedelemgazdaságtan</t>
  </si>
  <si>
    <t>Marketingkommunikáció alapjai</t>
  </si>
  <si>
    <t>Marketingtervezés</t>
  </si>
  <si>
    <t>Szalkai Zsuzsanna</t>
  </si>
  <si>
    <t>Média, Marketingkommunikáció és Telekommunikáció Tanszék</t>
  </si>
  <si>
    <t>Dr. Kánnai Zoltán</t>
  </si>
  <si>
    <t>Dr. Boda György</t>
  </si>
  <si>
    <t>Dr. Fehér Péter</t>
  </si>
  <si>
    <t>Dr. Szabó Katalin</t>
  </si>
  <si>
    <t>Balázsné Mócsai Andrea</t>
  </si>
  <si>
    <t>Szakál Szilvia</t>
  </si>
  <si>
    <t>Dr. Bauer András</t>
  </si>
  <si>
    <t>Dr. Bock Gyula</t>
  </si>
  <si>
    <t>Dr. Kádas Sándor</t>
  </si>
  <si>
    <t>László Norbert</t>
  </si>
  <si>
    <t>Dr. Takács Sándor</t>
  </si>
  <si>
    <t>Dr. Deák Dániel</t>
  </si>
  <si>
    <t>Dr. Gyenge Magdolna</t>
  </si>
  <si>
    <t>Marjainé Dr. Szerényi Zsuzsanna</t>
  </si>
  <si>
    <t>Dr. Malota Erzsébet</t>
  </si>
  <si>
    <t>Dr. Forgács Attila</t>
  </si>
  <si>
    <t>Dr. Horváth Dóra</t>
  </si>
  <si>
    <t>Dr. Fekete László</t>
  </si>
  <si>
    <t>Mitev Ariel Zoltán</t>
  </si>
  <si>
    <t>Matolay Réka</t>
  </si>
  <si>
    <t>Dr. Bokor Tamás</t>
  </si>
  <si>
    <t>Dr. Ötvös Károly</t>
  </si>
  <si>
    <t>Dr. Kiss János</t>
  </si>
  <si>
    <t>Agárdi Irma</t>
  </si>
  <si>
    <t>Dr. Stocker Miklós</t>
  </si>
  <si>
    <t>Dr. Gál Judit</t>
  </si>
  <si>
    <t>Matematika I.</t>
  </si>
  <si>
    <t>Matematika II.</t>
  </si>
  <si>
    <t>Dobák Miklós</t>
  </si>
  <si>
    <t>IV. évfolyam</t>
  </si>
  <si>
    <t>Vas Réka</t>
  </si>
  <si>
    <t>Idegen nyelv</t>
  </si>
  <si>
    <t>Dobos Ágota</t>
  </si>
  <si>
    <t>Dr. Harangozó Gábor</t>
  </si>
  <si>
    <t>Médiagazdaságtan</t>
  </si>
  <si>
    <t>Urbán Ágnes</t>
  </si>
  <si>
    <t>Infokommunikációs tanszék</t>
  </si>
  <si>
    <t>A kereskedelemkutatás offline és online módszerei</t>
  </si>
  <si>
    <t>Márkaépítés alapjai</t>
  </si>
  <si>
    <t>Horváth Dóra</t>
  </si>
  <si>
    <t>Kereskedelmi jog</t>
  </si>
  <si>
    <t>Bevezetés a játékelméletbe</t>
  </si>
  <si>
    <t>Bakó Barna</t>
  </si>
  <si>
    <t>A marketingkommunikáció pszichológiai alapjai</t>
  </si>
  <si>
    <t>Nemessányi Zoltán</t>
  </si>
  <si>
    <t>2LK95LAK01B</t>
  </si>
  <si>
    <t>2LK95LAK02B</t>
  </si>
  <si>
    <t>2LK95LAK03B</t>
  </si>
  <si>
    <t>2LK95LAK04B</t>
  </si>
  <si>
    <t>2LK95LAK05B</t>
  </si>
  <si>
    <t>2LK95LAK06B</t>
  </si>
  <si>
    <t>2LK95LAK07B</t>
  </si>
  <si>
    <t>2LK95LAK08B</t>
  </si>
  <si>
    <t>2LK95LAK09B</t>
  </si>
  <si>
    <t>2LK95LAK10B</t>
  </si>
  <si>
    <t>2LK95LAK11B</t>
  </si>
  <si>
    <t>2LK95LAK12B</t>
  </si>
  <si>
    <t>2LK95LAK13B</t>
  </si>
  <si>
    <t>2LK95LAK14B</t>
  </si>
  <si>
    <t>2LK95LAK15B</t>
  </si>
  <si>
    <t>2LK95LAK16B</t>
  </si>
  <si>
    <t>2LK95LAK17B</t>
  </si>
  <si>
    <t>2LK95LAK54B</t>
  </si>
  <si>
    <t>2LK95LAK19B</t>
  </si>
  <si>
    <t>2LK95LAK20B</t>
  </si>
  <si>
    <t>2LK95LAK34B</t>
  </si>
  <si>
    <t>2LK95LAK23B</t>
  </si>
  <si>
    <t>2LK95LAK24B</t>
  </si>
  <si>
    <t>2LK95LAK26B</t>
  </si>
  <si>
    <t>2LK95LAK55B</t>
  </si>
  <si>
    <t>2LK95LAK27B</t>
  </si>
  <si>
    <t>2LK95LAK56B</t>
  </si>
  <si>
    <t>2LK95LAK29B</t>
  </si>
  <si>
    <t>2LK95LAK57B</t>
  </si>
  <si>
    <t>2LK95LAK58B</t>
  </si>
  <si>
    <t>2LK95LAK32B</t>
  </si>
  <si>
    <t>2LK95LAK33B</t>
  </si>
  <si>
    <t>2LK95LAK59B</t>
  </si>
  <si>
    <t>2LK95LAK35B</t>
  </si>
  <si>
    <t>2LK95LAK38B</t>
  </si>
  <si>
    <t>2LK95LAK44B</t>
  </si>
  <si>
    <t>2LK95LAK45B</t>
  </si>
  <si>
    <t>2LK95LAK46B</t>
  </si>
  <si>
    <t>2LK95LAK47B</t>
  </si>
  <si>
    <t>2LK95LAK49B</t>
  </si>
  <si>
    <t>2LK95LAK48B</t>
  </si>
  <si>
    <t>2LK95LAK50B</t>
  </si>
  <si>
    <t>2LK95LAK51B</t>
  </si>
  <si>
    <t>2LK95LAK52B</t>
  </si>
  <si>
    <t>2LK95LAK53B</t>
  </si>
  <si>
    <t>2LK95LAK60B</t>
  </si>
  <si>
    <t>2LK95LAK61B</t>
  </si>
  <si>
    <t>2LK95LAK62B</t>
  </si>
  <si>
    <t>2LK95LAK63B</t>
  </si>
  <si>
    <t>2LK95LAK64B</t>
  </si>
  <si>
    <t>2LK95LAK67B</t>
  </si>
  <si>
    <t>2LK95LAK68B</t>
  </si>
  <si>
    <t>A félév rovatban található számok a féléves előadás és a féléves szeminárium óraszámát jelölik.</t>
  </si>
  <si>
    <t>1. az előtanulmányi rendet,</t>
  </si>
  <si>
    <t>2. tantárgyak meghirdetésének félévét</t>
  </si>
  <si>
    <t>3. félévenkénti átlagos 30 kredit teljesítését.</t>
  </si>
  <si>
    <t>Kereskedelem és Marketing, 2017-2021</t>
  </si>
  <si>
    <t>Jelen Tibor</t>
  </si>
  <si>
    <t>Gallai Sándor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</si>
  <si>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szakmai gyakorlat az abszolutórium része.</t>
    </r>
  </si>
  <si>
    <t>2LK95LBK17B</t>
  </si>
  <si>
    <t>2LK95LBK18B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</si>
</sst>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/>
  </cellStyleXfs>
  <cellXfs count="1147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2" fillId="0" borderId="47" xfId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/>
    </xf>
    <xf numFmtId="0" fontId="5" fillId="15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15" borderId="72" xfId="0" applyFont="1" applyFill="1" applyBorder="1" applyAlignment="1">
      <alignment horizontal="center" vertical="center" textRotation="90"/>
    </xf>
    <xf numFmtId="0" fontId="27" fillId="9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2" fillId="0" borderId="45" xfId="1" applyFill="1" applyBorder="1" applyAlignment="1" applyProtection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8" xfId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2" fillId="0" borderId="53" xfId="1" applyFill="1" applyBorder="1" applyAlignment="1" applyProtection="1">
      <alignment horizontal="left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15" borderId="64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17" borderId="2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9" fillId="0" borderId="6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9" fillId="15" borderId="24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9" fillId="15" borderId="66" xfId="0" applyFont="1" applyFill="1" applyBorder="1" applyAlignment="1">
      <alignment horizontal="center" vertical="center"/>
    </xf>
    <xf numFmtId="0" fontId="19" fillId="15" borderId="6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" fillId="0" borderId="74" xfId="0" applyFont="1" applyFill="1" applyBorder="1" applyAlignment="1">
      <alignment horizontal="left" vertical="center"/>
    </xf>
    <xf numFmtId="0" fontId="1" fillId="0" borderId="7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19" fillId="15" borderId="1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5" fillId="3" borderId="2" xfId="31" applyFont="1" applyFill="1" applyBorder="1"/>
    <xf numFmtId="0" fontId="62" fillId="4" borderId="57" xfId="31" applyFont="1" applyFill="1" applyBorder="1" applyAlignment="1"/>
    <xf numFmtId="0" fontId="62" fillId="4" borderId="0" xfId="31" applyFont="1" applyFill="1" applyBorder="1" applyAlignment="1"/>
    <xf numFmtId="0" fontId="62" fillId="4" borderId="0" xfId="31" applyFont="1" applyFill="1" applyBorder="1"/>
    <xf numFmtId="0" fontId="27" fillId="0" borderId="76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15" borderId="5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15" borderId="54" xfId="0" applyFont="1" applyFill="1" applyBorder="1" applyAlignment="1">
      <alignment horizontal="center" vertical="center"/>
    </xf>
    <xf numFmtId="0" fontId="30" fillId="3" borderId="79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3" borderId="71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left" vertical="center" wrapText="1"/>
    </xf>
    <xf numFmtId="0" fontId="27" fillId="3" borderId="45" xfId="0" applyFont="1" applyFill="1" applyBorder="1" applyAlignment="1">
      <alignment horizontal="left" vertical="center" wrapText="1"/>
    </xf>
    <xf numFmtId="0" fontId="2" fillId="0" borderId="24" xfId="1" applyFill="1" applyBorder="1" applyAlignment="1" applyProtection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2" fillId="11" borderId="13" xfId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/>
    </xf>
    <xf numFmtId="0" fontId="2" fillId="0" borderId="0" xfId="1" applyFill="1" applyBorder="1" applyAlignment="1" applyProtection="1">
      <alignment horizontal="left" vertical="center" wrapText="1"/>
    </xf>
    <xf numFmtId="0" fontId="3" fillId="11" borderId="70" xfId="0" applyFont="1" applyFill="1" applyBorder="1" applyAlignment="1">
      <alignment horizontal="left" vertical="center"/>
    </xf>
    <xf numFmtId="0" fontId="2" fillId="11" borderId="39" xfId="1" applyFill="1" applyBorder="1" applyAlignment="1" applyProtection="1">
      <alignment horizontal="left"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55" fillId="5" borderId="5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27" fillId="5" borderId="50" xfId="0" applyFont="1" applyFill="1" applyBorder="1" applyAlignment="1">
      <alignment horizontal="left" vertical="center" wrapText="1"/>
    </xf>
    <xf numFmtId="0" fontId="19" fillId="3" borderId="13" xfId="0" applyFont="1" applyFill="1" applyBorder="1" applyAlignment="1">
      <alignment horizontal="center" vertical="center" textRotation="90"/>
    </xf>
    <xf numFmtId="0" fontId="5" fillId="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textRotation="90"/>
    </xf>
    <xf numFmtId="0" fontId="19" fillId="3" borderId="38" xfId="0" applyFont="1" applyFill="1" applyBorder="1" applyAlignment="1">
      <alignment horizontal="center" vertical="center" textRotation="90"/>
    </xf>
    <xf numFmtId="0" fontId="19" fillId="3" borderId="39" xfId="0" applyFont="1" applyFill="1" applyBorder="1" applyAlignment="1">
      <alignment horizontal="center" vertical="center" textRotation="90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40" fillId="0" borderId="49" xfId="0" applyFont="1" applyFill="1" applyBorder="1" applyAlignment="1"/>
    <xf numFmtId="0" fontId="39" fillId="0" borderId="70" xfId="0" applyFont="1" applyFill="1" applyBorder="1" applyAlignment="1"/>
    <xf numFmtId="0" fontId="39" fillId="0" borderId="69" xfId="0" applyFont="1" applyBorder="1" applyAlignment="1"/>
    <xf numFmtId="0" fontId="40" fillId="0" borderId="10" xfId="0" applyFont="1" applyFill="1" applyBorder="1" applyAlignment="1"/>
    <xf numFmtId="0" fontId="5" fillId="9" borderId="77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4" borderId="41" xfId="0" applyFont="1" applyFill="1" applyBorder="1" applyAlignment="1">
      <alignment vertical="center"/>
    </xf>
    <xf numFmtId="0" fontId="16" fillId="4" borderId="72" xfId="0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0" fontId="35" fillId="4" borderId="1" xfId="0" applyFont="1" applyFill="1" applyBorder="1" applyAlignment="1">
      <alignment vertical="center"/>
    </xf>
    <xf numFmtId="0" fontId="35" fillId="4" borderId="8" xfId="0" applyFont="1" applyFill="1" applyBorder="1" applyAlignment="1">
      <alignment vertical="center"/>
    </xf>
    <xf numFmtId="0" fontId="35" fillId="4" borderId="9" xfId="0" applyFont="1" applyFill="1" applyBorder="1" applyAlignment="1">
      <alignment vertical="center"/>
    </xf>
    <xf numFmtId="0" fontId="35" fillId="4" borderId="2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4" borderId="4" xfId="0" applyFont="1" applyFill="1" applyBorder="1" applyAlignment="1">
      <alignment vertical="center"/>
    </xf>
    <xf numFmtId="0" fontId="35" fillId="4" borderId="60" xfId="0" applyFont="1" applyFill="1" applyBorder="1" applyAlignment="1">
      <alignment vertical="center"/>
    </xf>
    <xf numFmtId="0" fontId="35" fillId="4" borderId="11" xfId="0" applyFont="1" applyFill="1" applyBorder="1" applyAlignment="1">
      <alignment vertical="center"/>
    </xf>
    <xf numFmtId="0" fontId="35" fillId="4" borderId="14" xfId="0" applyFont="1" applyFill="1" applyBorder="1" applyAlignment="1">
      <alignment vertical="center"/>
    </xf>
    <xf numFmtId="0" fontId="16" fillId="4" borderId="34" xfId="0" applyFont="1" applyFill="1" applyBorder="1" applyAlignment="1">
      <alignment vertical="center"/>
    </xf>
    <xf numFmtId="0" fontId="16" fillId="4" borderId="39" xfId="0" applyFont="1" applyFill="1" applyBorder="1" applyAlignment="1">
      <alignment vertical="center"/>
    </xf>
    <xf numFmtId="0" fontId="16" fillId="4" borderId="16" xfId="0" applyFont="1" applyFill="1" applyBorder="1" applyAlignment="1">
      <alignment vertical="center"/>
    </xf>
    <xf numFmtId="0" fontId="16" fillId="4" borderId="13" xfId="0" applyFont="1" applyFill="1" applyBorder="1" applyAlignment="1">
      <alignment vertical="center"/>
    </xf>
  </cellXfs>
  <cellStyles count="32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Normál" xfId="0" builtinId="0"/>
    <cellStyle name="Normál 2" xfId="3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AK04B" TargetMode="External"/><Relationship Id="rId13" Type="http://schemas.openxmlformats.org/officeDocument/2006/relationships/hyperlink" Target="http://portal.uni-corvinus.hu/index.php?id=22720&amp;tanKod=2LK94LCK18B" TargetMode="External"/><Relationship Id="rId18" Type="http://schemas.openxmlformats.org/officeDocument/2006/relationships/hyperlink" Target="http://www.uni-corvinus.hu/index.php?id=22720&amp;tx_efcointranet_pi4%5Btantargykod%5D=2LK94LBK77B&amp;tx_efcointranet_pi4%5Bl%5D=hu" TargetMode="External"/><Relationship Id="rId26" Type="http://schemas.openxmlformats.org/officeDocument/2006/relationships/hyperlink" Target="http://portal.uni-corvinus.hu/index.php?id=22720&amp;tanKod=2LK94LBK30B" TargetMode="External"/><Relationship Id="rId39" Type="http://schemas.openxmlformats.org/officeDocument/2006/relationships/hyperlink" Target="http://portal.uni-corvinus.hu/index.php?id=22720&amp;tanKod=2LK94LBK32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portal.uni-corvinus.hu/index.php?id=22720&amp;tanKod=2LK94LAK08B" TargetMode="External"/><Relationship Id="rId34" Type="http://schemas.openxmlformats.org/officeDocument/2006/relationships/hyperlink" Target="http://portal.uni-corvinus.hu/index.php?id=22720&amp;tanKod=2LK94LAK78B" TargetMode="External"/><Relationship Id="rId42" Type="http://schemas.openxmlformats.org/officeDocument/2006/relationships/hyperlink" Target="http://portal.uni-corvinus.hu/index.php?id=22720&amp;tanKod=2LK94LAK46B" TargetMode="External"/><Relationship Id="rId47" Type="http://schemas.openxmlformats.org/officeDocument/2006/relationships/hyperlink" Target="http://portal.uni-corvinus.hu/index.php?id=22720&amp;tanKod=2LK94LAK20B" TargetMode="External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AK06B" TargetMode="External"/><Relationship Id="rId17" Type="http://schemas.openxmlformats.org/officeDocument/2006/relationships/hyperlink" Target="http://portal.uni-corvinus.hu/index.php?id=22720&amp;tanKod=2LK94LAK56B" TargetMode="External"/><Relationship Id="rId25" Type="http://schemas.openxmlformats.org/officeDocument/2006/relationships/hyperlink" Target="http://www.uni-corvinus.hu/index.php?id=22720&amp;tanKod=2LK94LAK05B" TargetMode="External"/><Relationship Id="rId33" Type="http://schemas.openxmlformats.org/officeDocument/2006/relationships/hyperlink" Target="http://portal.uni-corvinus.hu/index.php?id=22720&amp;tanKod=2LK94LAK75B" TargetMode="External"/><Relationship Id="rId38" Type="http://schemas.openxmlformats.org/officeDocument/2006/relationships/hyperlink" Target="http://portal.uni-corvinus.hu/index.php?id=22720&amp;tanKod=2LK94LAK74B" TargetMode="External"/><Relationship Id="rId46" Type="http://schemas.openxmlformats.org/officeDocument/2006/relationships/hyperlink" Target="http://www.uni-corvinus.hu/index.php?id=22720&amp;tanKod=2LK94LAK57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4B" TargetMode="External"/><Relationship Id="rId20" Type="http://schemas.openxmlformats.org/officeDocument/2006/relationships/hyperlink" Target="http://portal.uni-corvinus.hu/index.php?id=22720&amp;tanKod=2LK94LAK52B" TargetMode="External"/><Relationship Id="rId29" Type="http://schemas.openxmlformats.org/officeDocument/2006/relationships/hyperlink" Target="http://portal.uni-corvinus.hu/index.php?id=22720&amp;tanKod=2LK94LBK26B" TargetMode="External"/><Relationship Id="rId41" Type="http://schemas.openxmlformats.org/officeDocument/2006/relationships/hyperlink" Target="http://portal.uni-corvinus.hu/index.php?id=22720&amp;tanKod=2LK94LBK52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BK03B" TargetMode="External"/><Relationship Id="rId24" Type="http://schemas.openxmlformats.org/officeDocument/2006/relationships/hyperlink" Target="http://www.uni-corvinus.hu/index.php?id=22720&amp;tanKod=2LK94LAK97B" TargetMode="External"/><Relationship Id="rId32" Type="http://schemas.openxmlformats.org/officeDocument/2006/relationships/hyperlink" Target="http://portal.uni-corvinus.hu/index.php?id=22720&amp;tanKod=2LK94LBK13B" TargetMode="External"/><Relationship Id="rId37" Type="http://schemas.openxmlformats.org/officeDocument/2006/relationships/hyperlink" Target="http://www.uni-corvinus.hu/index.php?id=22720&amp;tanKod=2LK94LAK80B" TargetMode="External"/><Relationship Id="rId40" Type="http://schemas.openxmlformats.org/officeDocument/2006/relationships/hyperlink" Target="http://portal.uni-corvinus.hu/index.php?id=22720&amp;tx_efcointranet_pi4%5Btantargykod%5D=2LK94LAK01B&amp;tx_efcointranet_pi4%5Bl%5D=en" TargetMode="External"/><Relationship Id="rId45" Type="http://schemas.openxmlformats.org/officeDocument/2006/relationships/hyperlink" Target="http://portal.uni-corvinus.hu/index.php?id=22720&amp;tanKod=2LK94LBK04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53B" TargetMode="External"/><Relationship Id="rId23" Type="http://schemas.openxmlformats.org/officeDocument/2006/relationships/hyperlink" Target="http://www.uni-corvinus.hu/index.php?id=22720&amp;tanKod=2LK94LBK73B" TargetMode="External"/><Relationship Id="rId28" Type="http://schemas.openxmlformats.org/officeDocument/2006/relationships/hyperlink" Target="http://portal.uni-corvinus.hu/index.php?id=22720&amp;tanKod=2LK94LBK43B" TargetMode="External"/><Relationship Id="rId36" Type="http://schemas.openxmlformats.org/officeDocument/2006/relationships/hyperlink" Target="http://portal.uni-corvinus.hu/index.php?id=22720&amp;tanKod=2LK94LAK79B" TargetMode="External"/><Relationship Id="rId10" Type="http://schemas.openxmlformats.org/officeDocument/2006/relationships/hyperlink" Target="http://portal.uni-corvinus.hu/index.php?id=22720&amp;tanKod=2LK94LAK17B" TargetMode="External"/><Relationship Id="rId19" Type="http://schemas.openxmlformats.org/officeDocument/2006/relationships/hyperlink" Target="http://portal.uni-corvinus.hu/index.php?id=22720&amp;tanKod=2LK94LAK22B" TargetMode="External"/><Relationship Id="rId31" Type="http://schemas.openxmlformats.org/officeDocument/2006/relationships/hyperlink" Target="http://www.uni-corvinus.hu/index.php?id=22720&amp;tanKod=2LK94LAK23B" TargetMode="External"/><Relationship Id="rId44" Type="http://schemas.openxmlformats.org/officeDocument/2006/relationships/hyperlink" Target="http://portal.uni-corvinus.hu/index.php?id=22720&amp;tanKod=2LK94LBK90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7B" TargetMode="External"/><Relationship Id="rId14" Type="http://schemas.openxmlformats.org/officeDocument/2006/relationships/hyperlink" Target="http://portal.uni-corvinus.hu/index.php?id=22720&amp;tanKod=2LK94LAK32B" TargetMode="External"/><Relationship Id="rId22" Type="http://schemas.openxmlformats.org/officeDocument/2006/relationships/hyperlink" Target="http://portal.uni-corvinus.hu/index.php?id=22720&amp;tanKod=2LK94LBK21B" TargetMode="External"/><Relationship Id="rId27" Type="http://schemas.openxmlformats.org/officeDocument/2006/relationships/hyperlink" Target="http://portal.uni-corvinus.hu/index.php?id=22720&amp;tanKod=2LK94LAK21B" TargetMode="External"/><Relationship Id="rId30" Type="http://schemas.openxmlformats.org/officeDocument/2006/relationships/hyperlink" Target="http://portal.uni-corvinus.hu/index.php?id=22720&amp;tanKod=2LK94LBK31B" TargetMode="External"/><Relationship Id="rId35" Type="http://schemas.openxmlformats.org/officeDocument/2006/relationships/hyperlink" Target="http://portal.uni-corvinus.hu/index.php?id=22720&amp;tanKod=2LK94LBK93B" TargetMode="External"/><Relationship Id="rId43" Type="http://schemas.openxmlformats.org/officeDocument/2006/relationships/hyperlink" Target="http://portal.uni-corvinus.hu/index.php?id=22720&amp;tanKod=2LK94LBK22B" TargetMode="External"/><Relationship Id="rId48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8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968" t="s">
        <v>94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70"/>
      <c r="AA1" s="960" t="s">
        <v>79</v>
      </c>
      <c r="AB1" s="961"/>
      <c r="AC1" s="960" t="s">
        <v>80</v>
      </c>
      <c r="AD1" s="961"/>
      <c r="AE1" s="960" t="s">
        <v>81</v>
      </c>
      <c r="AF1" s="996"/>
      <c r="AG1" s="961"/>
      <c r="AH1" s="960" t="s">
        <v>88</v>
      </c>
      <c r="AI1" s="961"/>
    </row>
    <row r="2" spans="1:37" s="346" customFormat="1" ht="48" customHeight="1" x14ac:dyDescent="0.2">
      <c r="A2" s="983" t="s">
        <v>11</v>
      </c>
      <c r="B2" s="986" t="s">
        <v>0</v>
      </c>
      <c r="C2" s="1021" t="s">
        <v>1</v>
      </c>
      <c r="D2" s="989" t="s">
        <v>91</v>
      </c>
      <c r="E2" s="971" t="s">
        <v>92</v>
      </c>
      <c r="F2" s="972"/>
      <c r="G2" s="972"/>
      <c r="H2" s="972"/>
      <c r="I2" s="972"/>
      <c r="J2" s="973"/>
      <c r="K2" s="971" t="s">
        <v>93</v>
      </c>
      <c r="L2" s="972"/>
      <c r="M2" s="972"/>
      <c r="N2" s="972"/>
      <c r="O2" s="972"/>
      <c r="P2" s="973"/>
      <c r="Q2" s="974" t="s">
        <v>16</v>
      </c>
      <c r="R2" s="972"/>
      <c r="S2" s="972"/>
      <c r="T2" s="972"/>
      <c r="U2" s="972"/>
      <c r="V2" s="973"/>
      <c r="W2" s="806"/>
      <c r="X2" s="975" t="s">
        <v>19</v>
      </c>
      <c r="Y2" s="978" t="s">
        <v>219</v>
      </c>
      <c r="Z2" s="1005" t="s">
        <v>8</v>
      </c>
      <c r="AA2" s="962"/>
      <c r="AB2" s="963"/>
      <c r="AC2" s="962"/>
      <c r="AD2" s="963"/>
      <c r="AE2" s="962"/>
      <c r="AF2" s="997"/>
      <c r="AG2" s="963"/>
      <c r="AH2" s="962"/>
      <c r="AI2" s="963"/>
    </row>
    <row r="3" spans="1:37" s="345" customFormat="1" ht="12.75" customHeight="1" thickBot="1" x14ac:dyDescent="0.25">
      <c r="A3" s="984"/>
      <c r="B3" s="987"/>
      <c r="C3" s="1022"/>
      <c r="D3" s="990"/>
      <c r="E3" s="966">
        <v>1</v>
      </c>
      <c r="F3" s="967"/>
      <c r="G3" s="981" t="s">
        <v>2</v>
      </c>
      <c r="H3" s="999">
        <v>2</v>
      </c>
      <c r="I3" s="967"/>
      <c r="J3" s="1024" t="s">
        <v>2</v>
      </c>
      <c r="K3" s="966">
        <v>3</v>
      </c>
      <c r="L3" s="967"/>
      <c r="M3" s="981" t="s">
        <v>2</v>
      </c>
      <c r="N3" s="999">
        <v>4</v>
      </c>
      <c r="O3" s="967"/>
      <c r="P3" s="1019" t="s">
        <v>2</v>
      </c>
      <c r="Q3" s="966">
        <v>5</v>
      </c>
      <c r="R3" s="967"/>
      <c r="S3" s="981" t="s">
        <v>2</v>
      </c>
      <c r="T3" s="999">
        <v>6</v>
      </c>
      <c r="U3" s="967"/>
      <c r="V3" s="1008" t="s">
        <v>2</v>
      </c>
      <c r="W3" s="121">
        <v>7</v>
      </c>
      <c r="X3" s="976"/>
      <c r="Y3" s="979"/>
      <c r="Z3" s="1006"/>
      <c r="AA3" s="964"/>
      <c r="AB3" s="965"/>
      <c r="AC3" s="964"/>
      <c r="AD3" s="965"/>
      <c r="AE3" s="964"/>
      <c r="AF3" s="998"/>
      <c r="AG3" s="965"/>
      <c r="AH3" s="964"/>
      <c r="AI3" s="965"/>
    </row>
    <row r="4" spans="1:37" s="345" customFormat="1" ht="102.75" thickBot="1" x14ac:dyDescent="0.25">
      <c r="A4" s="985"/>
      <c r="B4" s="988"/>
      <c r="C4" s="1023"/>
      <c r="D4" s="991"/>
      <c r="E4" s="169" t="s">
        <v>4</v>
      </c>
      <c r="F4" s="120" t="s">
        <v>10</v>
      </c>
      <c r="G4" s="982"/>
      <c r="H4" s="341" t="s">
        <v>4</v>
      </c>
      <c r="I4" s="120" t="s">
        <v>10</v>
      </c>
      <c r="J4" s="1025"/>
      <c r="K4" s="169" t="s">
        <v>4</v>
      </c>
      <c r="L4" s="120" t="s">
        <v>10</v>
      </c>
      <c r="M4" s="982"/>
      <c r="N4" s="341" t="s">
        <v>4</v>
      </c>
      <c r="O4" s="120" t="s">
        <v>10</v>
      </c>
      <c r="P4" s="1020"/>
      <c r="Q4" s="169" t="s">
        <v>4</v>
      </c>
      <c r="R4" s="120" t="s">
        <v>10</v>
      </c>
      <c r="S4" s="982"/>
      <c r="T4" s="341" t="s">
        <v>4</v>
      </c>
      <c r="U4" s="120" t="s">
        <v>10</v>
      </c>
      <c r="V4" s="1009"/>
      <c r="W4" s="122" t="s">
        <v>2</v>
      </c>
      <c r="X4" s="977"/>
      <c r="Y4" s="980"/>
      <c r="Z4" s="1007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1010" t="s">
        <v>40</v>
      </c>
      <c r="B5" s="1011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92" t="s">
        <v>22</v>
      </c>
      <c r="B6" s="993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2"/>
      <c r="K54" s="171"/>
      <c r="L54" s="103"/>
      <c r="M54" s="104"/>
      <c r="N54" s="103"/>
      <c r="O54" s="103"/>
      <c r="P54" s="172"/>
      <c r="Q54" s="471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32"/>
      <c r="K55" s="327"/>
      <c r="L55" s="328"/>
      <c r="M55" s="329"/>
      <c r="N55" s="328"/>
      <c r="O55" s="328"/>
      <c r="P55" s="330"/>
      <c r="Q55" s="331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3"/>
      <c r="K56" s="159"/>
      <c r="L56" s="721"/>
      <c r="M56" s="722"/>
      <c r="N56" s="721"/>
      <c r="O56" s="721"/>
      <c r="P56" s="724"/>
      <c r="Q56" s="720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1012" t="s">
        <v>23</v>
      </c>
      <c r="B57" s="1013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1014"/>
      <c r="B60" s="1015"/>
      <c r="C60" s="1015"/>
      <c r="D60" s="1015"/>
      <c r="E60" s="1015"/>
      <c r="F60" s="1015"/>
      <c r="G60" s="1015"/>
      <c r="H60" s="1015"/>
      <c r="I60" s="1015"/>
      <c r="J60" s="1015"/>
      <c r="K60" s="1015"/>
      <c r="L60" s="1015"/>
      <c r="M60" s="1015"/>
      <c r="N60" s="1015"/>
      <c r="O60" s="1015"/>
      <c r="P60" s="1015"/>
      <c r="Q60" s="1015"/>
      <c r="R60" s="1015"/>
      <c r="S60" s="1015"/>
      <c r="T60" s="1015"/>
      <c r="U60" s="1015"/>
      <c r="V60" s="1015"/>
      <c r="W60" s="1015"/>
      <c r="X60" s="1015"/>
      <c r="Y60" s="1015"/>
      <c r="Z60" s="1016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1017"/>
      <c r="B61" s="1018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92" t="s">
        <v>715</v>
      </c>
      <c r="B62" s="993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94" t="s">
        <v>714</v>
      </c>
      <c r="B63" s="995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2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3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/>
      <c r="F66" s="819"/>
      <c r="G66" s="820"/>
      <c r="H66" s="819">
        <v>1</v>
      </c>
      <c r="I66" s="819"/>
      <c r="J66" s="660">
        <v>3</v>
      </c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J66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1000" t="s">
        <v>17</v>
      </c>
      <c r="B69" s="1001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1002"/>
      <c r="B72" s="1003"/>
      <c r="C72" s="1003"/>
      <c r="D72" s="1003"/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3"/>
      <c r="R72" s="1003"/>
      <c r="S72" s="1003"/>
      <c r="T72" s="1003"/>
      <c r="U72" s="1003"/>
      <c r="V72" s="1003"/>
      <c r="W72" s="1003"/>
      <c r="X72" s="1003"/>
      <c r="Y72" s="1003"/>
      <c r="Z72" s="1004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1026" t="s">
        <v>78</v>
      </c>
      <c r="B73" s="1027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5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1041" t="s">
        <v>77</v>
      </c>
      <c r="B74" s="1042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1032" t="s">
        <v>110</v>
      </c>
      <c r="B75" s="1033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1032"/>
      <c r="B79" s="1034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idden="1" x14ac:dyDescent="0.2">
      <c r="A80" s="1035"/>
      <c r="B80" s="1036"/>
      <c r="C80" s="1036"/>
      <c r="D80" s="1036"/>
      <c r="E80" s="1036"/>
      <c r="F80" s="1036"/>
      <c r="G80" s="1036"/>
      <c r="H80" s="1036"/>
      <c r="I80" s="1036"/>
      <c r="J80" s="1036"/>
      <c r="K80" s="1036"/>
      <c r="L80" s="1036"/>
      <c r="M80" s="1036"/>
      <c r="N80" s="1036"/>
      <c r="O80" s="1036"/>
      <c r="P80" s="1036"/>
      <c r="Q80" s="1036"/>
      <c r="R80" s="1036"/>
      <c r="S80" s="1036"/>
      <c r="T80" s="1036"/>
      <c r="U80" s="1036"/>
      <c r="V80" s="1036"/>
      <c r="W80" s="1036"/>
      <c r="X80" s="1036"/>
      <c r="Y80" s="1036"/>
      <c r="Z80" s="1037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1038" t="s">
        <v>18</v>
      </c>
      <c r="B81" s="1039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3.25" hidden="1" x14ac:dyDescent="0.2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94" t="s">
        <v>33</v>
      </c>
      <c r="B85" s="1040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1017" t="s">
        <v>20</v>
      </c>
      <c r="B87" s="1018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1028" t="s">
        <v>27</v>
      </c>
      <c r="B91" s="1029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1030" t="s">
        <v>76</v>
      </c>
      <c r="B92" s="1031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968" t="s">
        <v>94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70"/>
      <c r="AA1" s="960" t="s">
        <v>79</v>
      </c>
      <c r="AB1" s="961"/>
      <c r="AC1" s="960" t="s">
        <v>80</v>
      </c>
      <c r="AD1" s="961"/>
      <c r="AE1" s="960" t="s">
        <v>81</v>
      </c>
      <c r="AF1" s="996"/>
      <c r="AG1" s="961"/>
      <c r="AH1" s="960" t="s">
        <v>88</v>
      </c>
      <c r="AI1" s="961"/>
    </row>
    <row r="2" spans="1:37" s="346" customFormat="1" ht="48" customHeight="1" x14ac:dyDescent="0.2">
      <c r="A2" s="983" t="s">
        <v>11</v>
      </c>
      <c r="B2" s="986" t="s">
        <v>0</v>
      </c>
      <c r="C2" s="1021" t="s">
        <v>1</v>
      </c>
      <c r="D2" s="989" t="s">
        <v>91</v>
      </c>
      <c r="E2" s="971" t="s">
        <v>92</v>
      </c>
      <c r="F2" s="972"/>
      <c r="G2" s="972"/>
      <c r="H2" s="972"/>
      <c r="I2" s="972"/>
      <c r="J2" s="973"/>
      <c r="K2" s="971" t="s">
        <v>93</v>
      </c>
      <c r="L2" s="972"/>
      <c r="M2" s="972"/>
      <c r="N2" s="972"/>
      <c r="O2" s="972"/>
      <c r="P2" s="973"/>
      <c r="Q2" s="974" t="s">
        <v>16</v>
      </c>
      <c r="R2" s="972"/>
      <c r="S2" s="972"/>
      <c r="T2" s="972"/>
      <c r="U2" s="972"/>
      <c r="V2" s="973"/>
      <c r="W2" s="638"/>
      <c r="X2" s="975" t="s">
        <v>19</v>
      </c>
      <c r="Y2" s="978" t="s">
        <v>219</v>
      </c>
      <c r="Z2" s="1005" t="s">
        <v>8</v>
      </c>
      <c r="AA2" s="962"/>
      <c r="AB2" s="963"/>
      <c r="AC2" s="962"/>
      <c r="AD2" s="963"/>
      <c r="AE2" s="962"/>
      <c r="AF2" s="997"/>
      <c r="AG2" s="963"/>
      <c r="AH2" s="962"/>
      <c r="AI2" s="963"/>
    </row>
    <row r="3" spans="1:37" s="345" customFormat="1" ht="12.75" customHeight="1" thickBot="1" x14ac:dyDescent="0.25">
      <c r="A3" s="984"/>
      <c r="B3" s="987"/>
      <c r="C3" s="1022"/>
      <c r="D3" s="990"/>
      <c r="E3" s="966">
        <v>1</v>
      </c>
      <c r="F3" s="967"/>
      <c r="G3" s="981" t="s">
        <v>2</v>
      </c>
      <c r="H3" s="999">
        <v>2</v>
      </c>
      <c r="I3" s="967"/>
      <c r="J3" s="1024" t="s">
        <v>2</v>
      </c>
      <c r="K3" s="966">
        <v>3</v>
      </c>
      <c r="L3" s="967"/>
      <c r="M3" s="981" t="s">
        <v>2</v>
      </c>
      <c r="N3" s="999">
        <v>4</v>
      </c>
      <c r="O3" s="967"/>
      <c r="P3" s="1019" t="s">
        <v>2</v>
      </c>
      <c r="Q3" s="966">
        <v>5</v>
      </c>
      <c r="R3" s="967"/>
      <c r="S3" s="981" t="s">
        <v>2</v>
      </c>
      <c r="T3" s="999">
        <v>6</v>
      </c>
      <c r="U3" s="967"/>
      <c r="V3" s="1008" t="s">
        <v>2</v>
      </c>
      <c r="W3" s="121">
        <v>7</v>
      </c>
      <c r="X3" s="976"/>
      <c r="Y3" s="979"/>
      <c r="Z3" s="1006"/>
      <c r="AA3" s="964"/>
      <c r="AB3" s="965"/>
      <c r="AC3" s="964"/>
      <c r="AD3" s="965"/>
      <c r="AE3" s="964"/>
      <c r="AF3" s="998"/>
      <c r="AG3" s="965"/>
      <c r="AH3" s="964"/>
      <c r="AI3" s="965"/>
    </row>
    <row r="4" spans="1:37" s="345" customFormat="1" ht="102.75" thickBot="1" x14ac:dyDescent="0.25">
      <c r="A4" s="985"/>
      <c r="B4" s="988"/>
      <c r="C4" s="1023"/>
      <c r="D4" s="991"/>
      <c r="E4" s="169" t="s">
        <v>4</v>
      </c>
      <c r="F4" s="120" t="s">
        <v>10</v>
      </c>
      <c r="G4" s="982"/>
      <c r="H4" s="341" t="s">
        <v>4</v>
      </c>
      <c r="I4" s="120" t="s">
        <v>10</v>
      </c>
      <c r="J4" s="1025"/>
      <c r="K4" s="169" t="s">
        <v>4</v>
      </c>
      <c r="L4" s="120" t="s">
        <v>10</v>
      </c>
      <c r="M4" s="982"/>
      <c r="N4" s="341" t="s">
        <v>4</v>
      </c>
      <c r="O4" s="120" t="s">
        <v>10</v>
      </c>
      <c r="P4" s="1020"/>
      <c r="Q4" s="169" t="s">
        <v>4</v>
      </c>
      <c r="R4" s="120" t="s">
        <v>10</v>
      </c>
      <c r="S4" s="982"/>
      <c r="T4" s="341" t="s">
        <v>4</v>
      </c>
      <c r="U4" s="120" t="s">
        <v>10</v>
      </c>
      <c r="V4" s="1009"/>
      <c r="W4" s="122" t="s">
        <v>2</v>
      </c>
      <c r="X4" s="977"/>
      <c r="Y4" s="980"/>
      <c r="Z4" s="1007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1010" t="s">
        <v>40</v>
      </c>
      <c r="B5" s="1011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92" t="s">
        <v>22</v>
      </c>
      <c r="B6" s="993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0"/>
      <c r="K54" s="16"/>
      <c r="L54" s="16"/>
      <c r="M54" s="440"/>
      <c r="N54" s="16"/>
      <c r="O54" s="16"/>
      <c r="P54" s="440"/>
      <c r="Q54" s="16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29"/>
      <c r="K55" s="328"/>
      <c r="L55" s="328"/>
      <c r="M55" s="329"/>
      <c r="N55" s="328"/>
      <c r="O55" s="328"/>
      <c r="P55" s="329"/>
      <c r="Q55" s="328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2"/>
      <c r="K56" s="721"/>
      <c r="L56" s="721"/>
      <c r="M56" s="722"/>
      <c r="N56" s="721"/>
      <c r="O56" s="721"/>
      <c r="P56" s="722"/>
      <c r="Q56" s="721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1012" t="s">
        <v>23</v>
      </c>
      <c r="B57" s="1013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1014"/>
      <c r="B60" s="1015"/>
      <c r="C60" s="1015"/>
      <c r="D60" s="1015"/>
      <c r="E60" s="1015"/>
      <c r="F60" s="1015"/>
      <c r="G60" s="1015"/>
      <c r="H60" s="1015"/>
      <c r="I60" s="1015"/>
      <c r="J60" s="1015"/>
      <c r="K60" s="1015"/>
      <c r="L60" s="1015"/>
      <c r="M60" s="1015"/>
      <c r="N60" s="1015"/>
      <c r="O60" s="1015"/>
      <c r="P60" s="1015"/>
      <c r="Q60" s="1015"/>
      <c r="R60" s="1015"/>
      <c r="S60" s="1015"/>
      <c r="T60" s="1015"/>
      <c r="U60" s="1015"/>
      <c r="V60" s="1015"/>
      <c r="W60" s="1015"/>
      <c r="X60" s="1015"/>
      <c r="Y60" s="1015"/>
      <c r="Z60" s="1016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1017"/>
      <c r="B61" s="1018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92" t="s">
        <v>715</v>
      </c>
      <c r="B62" s="993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94" t="s">
        <v>714</v>
      </c>
      <c r="B63" s="995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2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3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>
        <v>1</v>
      </c>
      <c r="F66" s="819"/>
      <c r="G66" s="820">
        <v>3</v>
      </c>
      <c r="H66" s="819"/>
      <c r="I66" s="819"/>
      <c r="J66" s="660"/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G66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1000" t="s">
        <v>17</v>
      </c>
      <c r="B69" s="1001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1002"/>
      <c r="B72" s="1003"/>
      <c r="C72" s="1003"/>
      <c r="D72" s="1003"/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3"/>
      <c r="R72" s="1003"/>
      <c r="S72" s="1003"/>
      <c r="T72" s="1003"/>
      <c r="U72" s="1003"/>
      <c r="V72" s="1003"/>
      <c r="W72" s="1003"/>
      <c r="X72" s="1003"/>
      <c r="Y72" s="1003"/>
      <c r="Z72" s="1004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1026" t="s">
        <v>78</v>
      </c>
      <c r="B73" s="1027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7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1041" t="s">
        <v>77</v>
      </c>
      <c r="B74" s="1042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1032" t="s">
        <v>110</v>
      </c>
      <c r="B75" s="1033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1032"/>
      <c r="B79" s="1034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t="13.5" hidden="1" thickBot="1" x14ac:dyDescent="0.25">
      <c r="A80" s="1035"/>
      <c r="B80" s="1036"/>
      <c r="C80" s="1036"/>
      <c r="D80" s="1036"/>
      <c r="E80" s="1036"/>
      <c r="F80" s="1036"/>
      <c r="G80" s="1036"/>
      <c r="H80" s="1036"/>
      <c r="I80" s="1036"/>
      <c r="J80" s="1036"/>
      <c r="K80" s="1036"/>
      <c r="L80" s="1036"/>
      <c r="M80" s="1036"/>
      <c r="N80" s="1036"/>
      <c r="O80" s="1036"/>
      <c r="P80" s="1036"/>
      <c r="Q80" s="1036"/>
      <c r="R80" s="1036"/>
      <c r="S80" s="1036"/>
      <c r="T80" s="1036"/>
      <c r="U80" s="1036"/>
      <c r="V80" s="1036"/>
      <c r="W80" s="1036"/>
      <c r="X80" s="1036"/>
      <c r="Y80" s="1036"/>
      <c r="Z80" s="1037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1038" t="s">
        <v>18</v>
      </c>
      <c r="B81" s="1039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4" hidden="1" thickBot="1" x14ac:dyDescent="0.25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94" t="s">
        <v>33</v>
      </c>
      <c r="B85" s="1040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1017" t="s">
        <v>20</v>
      </c>
      <c r="B87" s="1018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1028" t="s">
        <v>27</v>
      </c>
      <c r="B91" s="1029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1030" t="s">
        <v>76</v>
      </c>
      <c r="B92" s="1031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K69"/>
  <sheetViews>
    <sheetView tabSelected="1" zoomScaleNormal="100" zoomScaleSheetLayoutView="100" zoomScalePageLayoutView="75" workbookViewId="0">
      <selection sqref="A1:AB1"/>
    </sheetView>
  </sheetViews>
  <sheetFormatPr defaultColWidth="9.140625" defaultRowHeight="12.75" x14ac:dyDescent="0.2"/>
  <cols>
    <col min="1" max="1" width="16.28515625" style="1128" customWidth="1"/>
    <col min="2" max="2" width="39" style="1128" customWidth="1"/>
    <col min="3" max="3" width="6" style="954" customWidth="1"/>
    <col min="4" max="4" width="6.7109375" style="954" customWidth="1"/>
    <col min="5" max="6" width="3.42578125" style="954" customWidth="1"/>
    <col min="7" max="7" width="7.28515625" style="954" customWidth="1"/>
    <col min="8" max="9" width="3.42578125" style="954" customWidth="1"/>
    <col min="10" max="10" width="6.42578125" style="954" customWidth="1"/>
    <col min="11" max="12" width="3.42578125" style="954" customWidth="1"/>
    <col min="13" max="13" width="6.42578125" style="954" customWidth="1"/>
    <col min="14" max="15" width="3.42578125" style="954" customWidth="1"/>
    <col min="16" max="16" width="6.42578125" style="954" customWidth="1"/>
    <col min="17" max="18" width="3.42578125" style="954" customWidth="1"/>
    <col min="19" max="19" width="6.42578125" style="954" customWidth="1"/>
    <col min="20" max="21" width="3.42578125" style="954" customWidth="1"/>
    <col min="22" max="22" width="6.42578125" style="954" customWidth="1"/>
    <col min="23" max="23" width="4.42578125" style="954" customWidth="1"/>
    <col min="24" max="24" width="4.140625" style="954" customWidth="1"/>
    <col min="25" max="25" width="6.42578125" style="954" customWidth="1"/>
    <col min="26" max="26" width="9.7109375" style="954" customWidth="1"/>
    <col min="27" max="27" width="29.140625" style="918" customWidth="1"/>
    <col min="28" max="28" width="52.28515625" style="918" customWidth="1"/>
    <col min="29" max="29" width="24.42578125" style="1128" hidden="1" customWidth="1"/>
    <col min="30" max="30" width="24.7109375" style="1128" hidden="1" customWidth="1"/>
    <col min="31" max="31" width="14.42578125" style="1128" customWidth="1"/>
    <col min="32" max="32" width="23.42578125" style="1128" customWidth="1"/>
    <col min="33" max="35" width="0" style="1128" hidden="1" customWidth="1"/>
    <col min="36" max="37" width="11" style="1128" hidden="1" customWidth="1"/>
    <col min="38" max="38" width="9.140625" style="1128"/>
    <col min="39" max="39" width="0" style="1128" hidden="1" customWidth="1"/>
    <col min="40" max="16384" width="9.140625" style="1128"/>
  </cols>
  <sheetData>
    <row r="1" spans="1:37" s="345" customFormat="1" ht="24" thickBot="1" x14ac:dyDescent="0.25">
      <c r="A1" s="968" t="s">
        <v>826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70"/>
      <c r="AC1" s="960" t="s">
        <v>79</v>
      </c>
      <c r="AD1" s="961"/>
      <c r="AE1" s="960" t="s">
        <v>80</v>
      </c>
      <c r="AF1" s="961"/>
      <c r="AG1" s="960" t="s">
        <v>81</v>
      </c>
      <c r="AH1" s="996"/>
      <c r="AI1" s="961"/>
      <c r="AJ1" s="960" t="s">
        <v>88</v>
      </c>
      <c r="AK1" s="961"/>
    </row>
    <row r="2" spans="1:37" s="346" customFormat="1" ht="48" customHeight="1" x14ac:dyDescent="0.2">
      <c r="A2" s="983" t="s">
        <v>11</v>
      </c>
      <c r="B2" s="986" t="s">
        <v>0</v>
      </c>
      <c r="C2" s="1021" t="s">
        <v>1</v>
      </c>
      <c r="D2" s="989" t="s">
        <v>91</v>
      </c>
      <c r="E2" s="971" t="s">
        <v>92</v>
      </c>
      <c r="F2" s="972"/>
      <c r="G2" s="972"/>
      <c r="H2" s="972"/>
      <c r="I2" s="972"/>
      <c r="J2" s="973"/>
      <c r="K2" s="971" t="s">
        <v>93</v>
      </c>
      <c r="L2" s="972"/>
      <c r="M2" s="972"/>
      <c r="N2" s="972"/>
      <c r="O2" s="972"/>
      <c r="P2" s="973"/>
      <c r="Q2" s="974" t="s">
        <v>16</v>
      </c>
      <c r="R2" s="972"/>
      <c r="S2" s="972"/>
      <c r="T2" s="972"/>
      <c r="U2" s="972"/>
      <c r="V2" s="973"/>
      <c r="W2" s="1045" t="s">
        <v>754</v>
      </c>
      <c r="X2" s="1046"/>
      <c r="Y2" s="1047"/>
      <c r="Z2" s="975" t="s">
        <v>19</v>
      </c>
      <c r="AA2" s="978" t="s">
        <v>3</v>
      </c>
      <c r="AB2" s="1005" t="s">
        <v>8</v>
      </c>
      <c r="AC2" s="962"/>
      <c r="AD2" s="963"/>
      <c r="AE2" s="962"/>
      <c r="AF2" s="963"/>
      <c r="AG2" s="962"/>
      <c r="AH2" s="997"/>
      <c r="AI2" s="963"/>
      <c r="AJ2" s="962"/>
      <c r="AK2" s="963"/>
    </row>
    <row r="3" spans="1:37" s="345" customFormat="1" ht="12.75" customHeight="1" thickBot="1" x14ac:dyDescent="0.25">
      <c r="A3" s="984"/>
      <c r="B3" s="987"/>
      <c r="C3" s="1022"/>
      <c r="D3" s="990"/>
      <c r="E3" s="966">
        <v>1</v>
      </c>
      <c r="F3" s="967"/>
      <c r="G3" s="981" t="s">
        <v>2</v>
      </c>
      <c r="H3" s="999">
        <v>2</v>
      </c>
      <c r="I3" s="967"/>
      <c r="J3" s="1024" t="s">
        <v>2</v>
      </c>
      <c r="K3" s="966">
        <v>3</v>
      </c>
      <c r="L3" s="967"/>
      <c r="M3" s="981" t="s">
        <v>2</v>
      </c>
      <c r="N3" s="999">
        <v>4</v>
      </c>
      <c r="O3" s="967"/>
      <c r="P3" s="1019" t="s">
        <v>2</v>
      </c>
      <c r="Q3" s="966">
        <v>5</v>
      </c>
      <c r="R3" s="967"/>
      <c r="S3" s="981" t="s">
        <v>2</v>
      </c>
      <c r="T3" s="999">
        <v>6</v>
      </c>
      <c r="U3" s="967"/>
      <c r="V3" s="1008" t="s">
        <v>2</v>
      </c>
      <c r="W3" s="966">
        <v>7</v>
      </c>
      <c r="X3" s="1048"/>
      <c r="Y3" s="846"/>
      <c r="Z3" s="976"/>
      <c r="AA3" s="979"/>
      <c r="AB3" s="1006"/>
      <c r="AC3" s="964"/>
      <c r="AD3" s="965"/>
      <c r="AE3" s="964"/>
      <c r="AF3" s="965"/>
      <c r="AG3" s="964"/>
      <c r="AH3" s="998"/>
      <c r="AI3" s="965"/>
      <c r="AJ3" s="964"/>
      <c r="AK3" s="965"/>
    </row>
    <row r="4" spans="1:37" s="345" customFormat="1" ht="93.75" customHeight="1" thickBot="1" x14ac:dyDescent="0.25">
      <c r="A4" s="985"/>
      <c r="B4" s="988"/>
      <c r="C4" s="1023"/>
      <c r="D4" s="991"/>
      <c r="E4" s="169" t="s">
        <v>4</v>
      </c>
      <c r="F4" s="120" t="s">
        <v>10</v>
      </c>
      <c r="G4" s="1044"/>
      <c r="H4" s="341" t="s">
        <v>4</v>
      </c>
      <c r="I4" s="120" t="s">
        <v>10</v>
      </c>
      <c r="J4" s="1025"/>
      <c r="K4" s="169" t="s">
        <v>4</v>
      </c>
      <c r="L4" s="120" t="s">
        <v>10</v>
      </c>
      <c r="M4" s="1044"/>
      <c r="N4" s="341" t="s">
        <v>4</v>
      </c>
      <c r="O4" s="120" t="s">
        <v>10</v>
      </c>
      <c r="P4" s="1050"/>
      <c r="Q4" s="169" t="s">
        <v>4</v>
      </c>
      <c r="R4" s="120" t="s">
        <v>10</v>
      </c>
      <c r="S4" s="1044"/>
      <c r="T4" s="341" t="s">
        <v>4</v>
      </c>
      <c r="U4" s="120" t="s">
        <v>10</v>
      </c>
      <c r="V4" s="1051"/>
      <c r="W4" s="494" t="s">
        <v>4</v>
      </c>
      <c r="X4" s="847" t="s">
        <v>10</v>
      </c>
      <c r="Y4" s="848" t="s">
        <v>2</v>
      </c>
      <c r="Z4" s="1049"/>
      <c r="AA4" s="980"/>
      <c r="AB4" s="1007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1010" t="s">
        <v>40</v>
      </c>
      <c r="B5" s="1011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58"/>
      <c r="X5" s="117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2" t="s">
        <v>22</v>
      </c>
      <c r="B6" s="993"/>
      <c r="C6" s="237"/>
      <c r="D6" s="238"/>
      <c r="E6" s="237"/>
      <c r="F6" s="239"/>
      <c r="G6" s="239">
        <f>G7+G8+G9+G10+G11+G12</f>
        <v>25</v>
      </c>
      <c r="H6" s="239"/>
      <c r="I6" s="239"/>
      <c r="J6" s="240">
        <f>SUM(J13:J18)</f>
        <v>29</v>
      </c>
      <c r="K6" s="237"/>
      <c r="L6" s="239"/>
      <c r="M6" s="239">
        <f>SUM(M19:M25)</f>
        <v>28</v>
      </c>
      <c r="N6" s="239"/>
      <c r="O6" s="239"/>
      <c r="P6" s="238">
        <f>SUM(P26:P32)</f>
        <v>28</v>
      </c>
      <c r="Q6" s="237"/>
      <c r="R6" s="239"/>
      <c r="S6" s="239">
        <f>SUM(S33:S40)</f>
        <v>29</v>
      </c>
      <c r="T6" s="239"/>
      <c r="U6" s="239"/>
      <c r="V6" s="240">
        <f>SUM(V41:V47)</f>
        <v>26</v>
      </c>
      <c r="W6" s="849"/>
      <c r="X6" s="849"/>
      <c r="Y6" s="898">
        <v>3</v>
      </c>
      <c r="Z6" s="242">
        <f>G6+J6+M6+P6+S6+V6+Y6</f>
        <v>168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7.25" customHeight="1" x14ac:dyDescent="0.2">
      <c r="A7" s="110" t="s">
        <v>770</v>
      </c>
      <c r="B7" s="575" t="s">
        <v>751</v>
      </c>
      <c r="C7" s="492" t="s">
        <v>5</v>
      </c>
      <c r="D7" s="489" t="s">
        <v>6</v>
      </c>
      <c r="E7" s="171">
        <v>24</v>
      </c>
      <c r="F7" s="103">
        <v>0</v>
      </c>
      <c r="G7" s="910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850"/>
      <c r="X7" s="851"/>
      <c r="Y7" s="650"/>
      <c r="Z7" s="106">
        <f>G7</f>
        <v>5</v>
      </c>
      <c r="AA7" s="844" t="s">
        <v>725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7.25" customHeight="1" x14ac:dyDescent="0.2">
      <c r="A8" s="438" t="s">
        <v>771</v>
      </c>
      <c r="B8" s="576" t="s">
        <v>150</v>
      </c>
      <c r="C8" s="493" t="s">
        <v>5</v>
      </c>
      <c r="D8" s="490" t="s">
        <v>6</v>
      </c>
      <c r="E8" s="439">
        <v>18</v>
      </c>
      <c r="F8" s="16">
        <v>0</v>
      </c>
      <c r="G8" s="907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9"/>
      <c r="X8" s="47"/>
      <c r="Y8" s="652"/>
      <c r="Z8" s="443">
        <f t="shared" ref="Z8:Z12" si="0">G8</f>
        <v>5</v>
      </c>
      <c r="AA8" s="841" t="s">
        <v>726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7.25" customHeight="1" x14ac:dyDescent="0.2">
      <c r="A9" s="438" t="s">
        <v>772</v>
      </c>
      <c r="B9" s="576" t="s">
        <v>149</v>
      </c>
      <c r="C9" s="493" t="s">
        <v>5</v>
      </c>
      <c r="D9" s="490" t="s">
        <v>6</v>
      </c>
      <c r="E9" s="439">
        <v>6</v>
      </c>
      <c r="F9" s="16">
        <v>18</v>
      </c>
      <c r="G9" s="907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9"/>
      <c r="X9" s="47"/>
      <c r="Y9" s="652"/>
      <c r="Z9" s="443">
        <f t="shared" si="0"/>
        <v>4</v>
      </c>
      <c r="AA9" s="841" t="s">
        <v>727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7.25" customHeight="1" x14ac:dyDescent="0.2">
      <c r="A10" s="438" t="s">
        <v>773</v>
      </c>
      <c r="B10" s="576" t="s">
        <v>151</v>
      </c>
      <c r="C10" s="493" t="s">
        <v>5</v>
      </c>
      <c r="D10" s="490" t="s">
        <v>229</v>
      </c>
      <c r="E10" s="439">
        <v>0</v>
      </c>
      <c r="F10" s="16">
        <v>12</v>
      </c>
      <c r="G10" s="907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9"/>
      <c r="X10" s="47"/>
      <c r="Y10" s="652"/>
      <c r="Z10" s="443">
        <f t="shared" si="0"/>
        <v>3</v>
      </c>
      <c r="AA10" s="841" t="s">
        <v>728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7.25" customHeight="1" x14ac:dyDescent="0.2">
      <c r="A11" s="845" t="s">
        <v>774</v>
      </c>
      <c r="B11" s="576" t="s">
        <v>152</v>
      </c>
      <c r="C11" s="493" t="s">
        <v>5</v>
      </c>
      <c r="D11" s="490" t="s">
        <v>6</v>
      </c>
      <c r="E11" s="439">
        <v>24</v>
      </c>
      <c r="F11" s="16">
        <v>0</v>
      </c>
      <c r="G11" s="907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9"/>
      <c r="X11" s="47"/>
      <c r="Y11" s="652"/>
      <c r="Z11" s="443">
        <v>5</v>
      </c>
      <c r="AA11" s="841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7.25" customHeight="1" thickBot="1" x14ac:dyDescent="0.25">
      <c r="A12" s="788" t="s">
        <v>775</v>
      </c>
      <c r="B12" s="789" t="s">
        <v>153</v>
      </c>
      <c r="C12" s="790" t="s">
        <v>5</v>
      </c>
      <c r="D12" s="791" t="s">
        <v>6</v>
      </c>
      <c r="E12" s="792">
        <v>12</v>
      </c>
      <c r="F12" s="586">
        <v>0</v>
      </c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818"/>
      <c r="X12" s="819"/>
      <c r="Y12" s="656"/>
      <c r="Z12" s="795">
        <f t="shared" si="0"/>
        <v>3</v>
      </c>
      <c r="AA12" s="843" t="s">
        <v>701</v>
      </c>
      <c r="AB12" s="839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7.25" customHeight="1" x14ac:dyDescent="0.2">
      <c r="A13" s="909" t="s">
        <v>776</v>
      </c>
      <c r="B13" s="749" t="s">
        <v>96</v>
      </c>
      <c r="C13" s="601" t="s">
        <v>5</v>
      </c>
      <c r="D13" s="602" t="s">
        <v>6</v>
      </c>
      <c r="E13" s="171"/>
      <c r="F13" s="103"/>
      <c r="G13" s="104"/>
      <c r="H13" s="103">
        <v>24</v>
      </c>
      <c r="I13" s="103">
        <v>0</v>
      </c>
      <c r="J13" s="650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850"/>
      <c r="X13" s="851"/>
      <c r="Y13" s="650"/>
      <c r="Z13" s="106">
        <f t="shared" ref="Z13:Z18" si="1">J13</f>
        <v>5</v>
      </c>
      <c r="AA13" s="844" t="s">
        <v>729</v>
      </c>
      <c r="AB13" s="523" t="s">
        <v>210</v>
      </c>
      <c r="AC13" s="541"/>
      <c r="AD13" s="542"/>
      <c r="AE13" s="307"/>
      <c r="AF13" s="301"/>
      <c r="AG13" s="307"/>
      <c r="AH13" s="306"/>
      <c r="AI13" s="301"/>
      <c r="AJ13" s="307"/>
      <c r="AK13" s="301"/>
    </row>
    <row r="14" spans="1:37" s="347" customFormat="1" ht="17.25" customHeight="1" x14ac:dyDescent="0.2">
      <c r="A14" s="111" t="s">
        <v>777</v>
      </c>
      <c r="B14" s="575" t="s">
        <v>752</v>
      </c>
      <c r="C14" s="6" t="s">
        <v>5</v>
      </c>
      <c r="D14" s="164" t="s">
        <v>6</v>
      </c>
      <c r="E14" s="11"/>
      <c r="F14" s="10"/>
      <c r="G14" s="102"/>
      <c r="H14" s="10">
        <v>24</v>
      </c>
      <c r="I14" s="10">
        <v>0</v>
      </c>
      <c r="J14" s="652">
        <v>5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9"/>
      <c r="X14" s="47"/>
      <c r="Y14" s="652"/>
      <c r="Z14" s="107">
        <f t="shared" si="1"/>
        <v>5</v>
      </c>
      <c r="AA14" s="841" t="s">
        <v>730</v>
      </c>
      <c r="AB14" s="323" t="s">
        <v>212</v>
      </c>
      <c r="AC14" s="521"/>
      <c r="AD14" s="513"/>
      <c r="AE14" s="290"/>
      <c r="AF14" s="274"/>
      <c r="AG14" s="290"/>
      <c r="AH14" s="264"/>
      <c r="AI14" s="274"/>
      <c r="AJ14" s="290"/>
      <c r="AK14" s="274"/>
    </row>
    <row r="15" spans="1:37" s="347" customFormat="1" ht="17.25" customHeight="1" x14ac:dyDescent="0.2">
      <c r="A15" s="111" t="s">
        <v>778</v>
      </c>
      <c r="B15" s="579" t="s">
        <v>97</v>
      </c>
      <c r="C15" s="6" t="s">
        <v>5</v>
      </c>
      <c r="D15" s="164" t="s">
        <v>6</v>
      </c>
      <c r="E15" s="11"/>
      <c r="F15" s="10"/>
      <c r="G15" s="48"/>
      <c r="H15" s="10">
        <v>18</v>
      </c>
      <c r="I15" s="10">
        <v>0</v>
      </c>
      <c r="J15" s="652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9"/>
      <c r="X15" s="47"/>
      <c r="Y15" s="652"/>
      <c r="Z15" s="107">
        <f t="shared" si="1"/>
        <v>5</v>
      </c>
      <c r="AA15" s="841" t="s">
        <v>731</v>
      </c>
      <c r="AB15" s="323" t="s">
        <v>124</v>
      </c>
      <c r="AC15" s="521"/>
      <c r="AD15" s="513"/>
      <c r="AE15" s="290"/>
      <c r="AF15" s="274"/>
      <c r="AG15" s="290"/>
      <c r="AH15" s="264"/>
      <c r="AI15" s="274"/>
      <c r="AJ15" s="290"/>
      <c r="AK15" s="274"/>
    </row>
    <row r="16" spans="1:37" s="348" customFormat="1" ht="17.25" customHeight="1" x14ac:dyDescent="0.2">
      <c r="A16" s="437" t="s">
        <v>779</v>
      </c>
      <c r="B16" s="575" t="s">
        <v>98</v>
      </c>
      <c r="C16" s="189" t="s">
        <v>5</v>
      </c>
      <c r="D16" s="190" t="s">
        <v>6</v>
      </c>
      <c r="E16" s="189"/>
      <c r="F16" s="191"/>
      <c r="G16" s="192"/>
      <c r="H16" s="191">
        <v>24</v>
      </c>
      <c r="I16" s="191">
        <v>0</v>
      </c>
      <c r="J16" s="911">
        <v>5</v>
      </c>
      <c r="K16" s="189"/>
      <c r="L16" s="191"/>
      <c r="M16" s="193"/>
      <c r="N16" s="191"/>
      <c r="O16" s="191"/>
      <c r="P16" s="187"/>
      <c r="Q16" s="189"/>
      <c r="R16" s="191"/>
      <c r="S16" s="193"/>
      <c r="T16" s="191"/>
      <c r="U16" s="191"/>
      <c r="V16" s="187"/>
      <c r="W16" s="852"/>
      <c r="X16" s="853"/>
      <c r="Y16" s="655"/>
      <c r="Z16" s="827">
        <f t="shared" si="1"/>
        <v>5</v>
      </c>
      <c r="AA16" s="841" t="s">
        <v>732</v>
      </c>
      <c r="AB16" s="838" t="s">
        <v>241</v>
      </c>
      <c r="AC16" s="522"/>
      <c r="AD16" s="518"/>
      <c r="AE16" s="314"/>
      <c r="AF16" s="313"/>
      <c r="AG16" s="291"/>
      <c r="AH16" s="265"/>
      <c r="AI16" s="275"/>
      <c r="AJ16" s="291"/>
      <c r="AK16" s="275"/>
    </row>
    <row r="17" spans="1:37" s="347" customFormat="1" ht="17.25" customHeight="1" x14ac:dyDescent="0.2">
      <c r="A17" s="111" t="s">
        <v>780</v>
      </c>
      <c r="B17" s="579" t="s">
        <v>99</v>
      </c>
      <c r="C17" s="495" t="s">
        <v>5</v>
      </c>
      <c r="D17" s="496" t="s">
        <v>6</v>
      </c>
      <c r="E17" s="11"/>
      <c r="F17" s="10"/>
      <c r="G17" s="48"/>
      <c r="H17" s="10">
        <v>18</v>
      </c>
      <c r="I17" s="10">
        <v>0</v>
      </c>
      <c r="J17" s="652">
        <v>5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8"/>
      <c r="W17" s="529"/>
      <c r="X17" s="47"/>
      <c r="Y17" s="652"/>
      <c r="Z17" s="107">
        <f t="shared" si="1"/>
        <v>5</v>
      </c>
      <c r="AA17" s="841" t="s">
        <v>753</v>
      </c>
      <c r="AB17" s="323" t="s">
        <v>214</v>
      </c>
      <c r="AC17" s="519"/>
      <c r="AD17" s="513"/>
      <c r="AE17" s="543"/>
      <c r="AF17" s="364"/>
      <c r="AG17" s="290"/>
      <c r="AH17" s="264"/>
      <c r="AI17" s="274"/>
      <c r="AJ17" s="290"/>
      <c r="AK17" s="274"/>
    </row>
    <row r="18" spans="1:37" s="347" customFormat="1" ht="17.25" customHeight="1" thickBot="1" x14ac:dyDescent="0.25">
      <c r="A18" s="444" t="s">
        <v>781</v>
      </c>
      <c r="B18" s="580" t="s">
        <v>100</v>
      </c>
      <c r="C18" s="494" t="s">
        <v>5</v>
      </c>
      <c r="D18" s="491" t="s">
        <v>6</v>
      </c>
      <c r="E18" s="448"/>
      <c r="F18" s="449"/>
      <c r="G18" s="452"/>
      <c r="H18" s="449">
        <v>12</v>
      </c>
      <c r="I18" s="449">
        <v>0</v>
      </c>
      <c r="J18" s="451">
        <v>4</v>
      </c>
      <c r="K18" s="448"/>
      <c r="L18" s="449"/>
      <c r="M18" s="450"/>
      <c r="N18" s="449"/>
      <c r="O18" s="449"/>
      <c r="P18" s="452"/>
      <c r="Q18" s="448"/>
      <c r="R18" s="449"/>
      <c r="S18" s="450"/>
      <c r="T18" s="449"/>
      <c r="U18" s="449"/>
      <c r="V18" s="452"/>
      <c r="W18" s="818"/>
      <c r="X18" s="819"/>
      <c r="Y18" s="656"/>
      <c r="Z18" s="453">
        <f t="shared" si="1"/>
        <v>4</v>
      </c>
      <c r="AA18" s="843" t="s">
        <v>118</v>
      </c>
      <c r="AB18" s="455" t="s">
        <v>125</v>
      </c>
      <c r="AC18" s="536"/>
      <c r="AD18" s="537"/>
      <c r="AE18" s="547"/>
      <c r="AF18" s="548"/>
      <c r="AG18" s="538"/>
      <c r="AH18" s="540"/>
      <c r="AI18" s="539"/>
      <c r="AJ18" s="538"/>
      <c r="AK18" s="539"/>
    </row>
    <row r="19" spans="1:37" s="347" customFormat="1" ht="17.25" customHeight="1" x14ac:dyDescent="0.2">
      <c r="A19" s="903" t="s">
        <v>782</v>
      </c>
      <c r="B19" s="576" t="s">
        <v>155</v>
      </c>
      <c r="C19" s="493" t="s">
        <v>5</v>
      </c>
      <c r="D19" s="490" t="s">
        <v>6</v>
      </c>
      <c r="E19" s="439"/>
      <c r="F19" s="16"/>
      <c r="G19" s="442"/>
      <c r="H19" s="16"/>
      <c r="I19" s="16"/>
      <c r="J19" s="441"/>
      <c r="K19" s="439">
        <v>12</v>
      </c>
      <c r="L19" s="16">
        <v>0</v>
      </c>
      <c r="M19" s="440">
        <v>4</v>
      </c>
      <c r="N19" s="16"/>
      <c r="O19" s="16"/>
      <c r="P19" s="442"/>
      <c r="Q19" s="439"/>
      <c r="R19" s="16"/>
      <c r="S19" s="440"/>
      <c r="T19" s="16"/>
      <c r="U19" s="16"/>
      <c r="V19" s="442"/>
      <c r="W19" s="850"/>
      <c r="X19" s="851"/>
      <c r="Y19" s="650"/>
      <c r="Z19" s="443">
        <f t="shared" ref="Z19:Z24" si="2">M19</f>
        <v>4</v>
      </c>
      <c r="AA19" s="844" t="s">
        <v>733</v>
      </c>
      <c r="AB19" s="523" t="s">
        <v>242</v>
      </c>
      <c r="AC19" s="546"/>
      <c r="AD19" s="542"/>
      <c r="AE19" s="553"/>
      <c r="AF19" s="322"/>
      <c r="AG19" s="307"/>
      <c r="AH19" s="306"/>
      <c r="AI19" s="301"/>
      <c r="AJ19" s="307"/>
      <c r="AK19" s="301"/>
    </row>
    <row r="20" spans="1:37" s="347" customFormat="1" ht="17.25" customHeight="1" x14ac:dyDescent="0.2">
      <c r="A20" s="456" t="s">
        <v>783</v>
      </c>
      <c r="B20" s="576" t="s">
        <v>156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24</v>
      </c>
      <c r="L20" s="16">
        <v>0</v>
      </c>
      <c r="M20" s="907">
        <v>5</v>
      </c>
      <c r="N20" s="16"/>
      <c r="O20" s="16"/>
      <c r="P20" s="442"/>
      <c r="Q20" s="439"/>
      <c r="R20" s="16"/>
      <c r="S20" s="440"/>
      <c r="T20" s="16"/>
      <c r="U20" s="16"/>
      <c r="V20" s="442"/>
      <c r="W20" s="529"/>
      <c r="X20" s="47"/>
      <c r="Y20" s="652"/>
      <c r="Z20" s="443">
        <f t="shared" si="2"/>
        <v>5</v>
      </c>
      <c r="AA20" s="841" t="s">
        <v>729</v>
      </c>
      <c r="AB20" s="358" t="s">
        <v>210</v>
      </c>
      <c r="AC20" s="512"/>
      <c r="AD20" s="513"/>
      <c r="AE20" s="544"/>
      <c r="AF20" s="545"/>
      <c r="AG20" s="290"/>
      <c r="AH20" s="264"/>
      <c r="AI20" s="274"/>
      <c r="AJ20" s="290"/>
      <c r="AK20" s="274"/>
    </row>
    <row r="21" spans="1:37" s="347" customFormat="1" ht="17.25" customHeight="1" x14ac:dyDescent="0.2">
      <c r="A21" s="486" t="s">
        <v>784</v>
      </c>
      <c r="B21" s="576" t="s">
        <v>157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9</v>
      </c>
      <c r="L21" s="16">
        <v>9</v>
      </c>
      <c r="M21" s="907">
        <v>5</v>
      </c>
      <c r="N21" s="16"/>
      <c r="O21" s="16"/>
      <c r="P21" s="442"/>
      <c r="Q21" s="439"/>
      <c r="R21" s="16"/>
      <c r="S21" s="440"/>
      <c r="T21" s="16"/>
      <c r="U21" s="16"/>
      <c r="V21" s="442"/>
      <c r="W21" s="529"/>
      <c r="X21" s="47"/>
      <c r="Y21" s="652"/>
      <c r="Z21" s="443">
        <f t="shared" si="2"/>
        <v>5</v>
      </c>
      <c r="AA21" s="841" t="s">
        <v>734</v>
      </c>
      <c r="AB21" s="358" t="s">
        <v>245</v>
      </c>
      <c r="AC21" s="512"/>
      <c r="AD21" s="513"/>
      <c r="AE21" s="544"/>
      <c r="AF21" s="545"/>
      <c r="AG21" s="290"/>
      <c r="AH21" s="264"/>
      <c r="AI21" s="274"/>
      <c r="AJ21" s="290"/>
      <c r="AK21" s="274"/>
    </row>
    <row r="22" spans="1:37" s="347" customFormat="1" ht="17.25" customHeight="1" x14ac:dyDescent="0.2">
      <c r="A22" s="456" t="s">
        <v>785</v>
      </c>
      <c r="B22" s="576" t="s">
        <v>158</v>
      </c>
      <c r="C22" s="493" t="s">
        <v>5</v>
      </c>
      <c r="D22" s="490" t="s">
        <v>6</v>
      </c>
      <c r="E22" s="439"/>
      <c r="F22" s="16"/>
      <c r="G22" s="442"/>
      <c r="H22" s="16"/>
      <c r="I22" s="16"/>
      <c r="J22" s="441"/>
      <c r="K22" s="439">
        <v>18</v>
      </c>
      <c r="L22" s="16">
        <v>0</v>
      </c>
      <c r="M22" s="907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9"/>
      <c r="X22" s="47"/>
      <c r="Y22" s="652"/>
      <c r="Z22" s="443">
        <f t="shared" si="2"/>
        <v>5</v>
      </c>
      <c r="AA22" s="841" t="s">
        <v>248</v>
      </c>
      <c r="AB22" s="358" t="s">
        <v>247</v>
      </c>
      <c r="AC22" s="512"/>
      <c r="AD22" s="513"/>
      <c r="AE22" s="544"/>
      <c r="AF22" s="545"/>
      <c r="AG22" s="290"/>
      <c r="AH22" s="264"/>
      <c r="AI22" s="274"/>
      <c r="AJ22" s="290"/>
      <c r="AK22" s="274"/>
    </row>
    <row r="23" spans="1:37" s="347" customFormat="1" ht="17.25" customHeight="1" x14ac:dyDescent="0.2">
      <c r="A23" s="456" t="s">
        <v>786</v>
      </c>
      <c r="B23" s="576" t="s">
        <v>160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12</v>
      </c>
      <c r="L23" s="16">
        <v>0</v>
      </c>
      <c r="M23" s="907">
        <v>3</v>
      </c>
      <c r="N23" s="16"/>
      <c r="O23" s="16"/>
      <c r="P23" s="442"/>
      <c r="Q23" s="439"/>
      <c r="R23" s="16"/>
      <c r="S23" s="440"/>
      <c r="T23" s="16"/>
      <c r="U23" s="16"/>
      <c r="V23" s="442"/>
      <c r="W23" s="529"/>
      <c r="X23" s="47"/>
      <c r="Y23" s="652"/>
      <c r="Z23" s="443">
        <f t="shared" si="2"/>
        <v>3</v>
      </c>
      <c r="AA23" s="841" t="s">
        <v>735</v>
      </c>
      <c r="AB23" s="358" t="s">
        <v>251</v>
      </c>
      <c r="AC23" s="512"/>
      <c r="AD23" s="513"/>
      <c r="AE23" s="544"/>
      <c r="AF23" s="545"/>
      <c r="AG23" s="290"/>
      <c r="AH23" s="264"/>
      <c r="AI23" s="274"/>
      <c r="AJ23" s="290"/>
      <c r="AK23" s="274"/>
    </row>
    <row r="24" spans="1:37" s="347" customFormat="1" ht="17.25" customHeight="1" x14ac:dyDescent="0.2">
      <c r="A24" s="906" t="s">
        <v>787</v>
      </c>
      <c r="B24" s="576" t="s">
        <v>765</v>
      </c>
      <c r="C24" s="493" t="s">
        <v>5</v>
      </c>
      <c r="D24" s="490" t="s">
        <v>6</v>
      </c>
      <c r="E24" s="439"/>
      <c r="F24" s="16"/>
      <c r="G24" s="657"/>
      <c r="H24" s="16"/>
      <c r="I24" s="16"/>
      <c r="J24" s="651"/>
      <c r="K24" s="439">
        <v>12</v>
      </c>
      <c r="L24" s="16">
        <v>0</v>
      </c>
      <c r="M24" s="907">
        <v>3</v>
      </c>
      <c r="N24" s="16"/>
      <c r="O24" s="16"/>
      <c r="P24" s="657"/>
      <c r="Q24" s="439"/>
      <c r="R24" s="16"/>
      <c r="S24" s="907"/>
      <c r="T24" s="16"/>
      <c r="U24" s="16"/>
      <c r="V24" s="657"/>
      <c r="W24" s="529"/>
      <c r="X24" s="47"/>
      <c r="Y24" s="652"/>
      <c r="Z24" s="912">
        <f t="shared" si="2"/>
        <v>3</v>
      </c>
      <c r="AA24" s="841" t="s">
        <v>769</v>
      </c>
      <c r="AB24" s="358" t="s">
        <v>209</v>
      </c>
      <c r="AC24" s="512"/>
      <c r="AD24" s="513"/>
      <c r="AE24" s="544"/>
      <c r="AF24" s="545"/>
      <c r="AG24" s="290"/>
      <c r="AH24" s="264"/>
      <c r="AI24" s="274"/>
      <c r="AJ24" s="290"/>
      <c r="AK24" s="274"/>
    </row>
    <row r="25" spans="1:37" s="347" customFormat="1" ht="17.25" customHeight="1" thickBot="1" x14ac:dyDescent="0.25">
      <c r="A25" s="908" t="s">
        <v>788</v>
      </c>
      <c r="B25" s="580" t="s">
        <v>107</v>
      </c>
      <c r="C25" s="494" t="s">
        <v>5</v>
      </c>
      <c r="D25" s="491" t="s">
        <v>6</v>
      </c>
      <c r="E25" s="448"/>
      <c r="F25" s="449"/>
      <c r="G25" s="660"/>
      <c r="H25" s="449"/>
      <c r="I25" s="449"/>
      <c r="J25" s="656"/>
      <c r="K25" s="448">
        <v>12</v>
      </c>
      <c r="L25" s="449">
        <v>0</v>
      </c>
      <c r="M25" s="820">
        <v>3</v>
      </c>
      <c r="N25" s="449"/>
      <c r="O25" s="449"/>
      <c r="P25" s="660"/>
      <c r="Q25" s="448"/>
      <c r="R25" s="449"/>
      <c r="S25" s="820"/>
      <c r="T25" s="449"/>
      <c r="U25" s="449"/>
      <c r="V25" s="660"/>
      <c r="W25" s="818"/>
      <c r="X25" s="819"/>
      <c r="Y25" s="656"/>
      <c r="Z25" s="913">
        <v>3</v>
      </c>
      <c r="AA25" s="843" t="s">
        <v>758</v>
      </c>
      <c r="AB25" s="455" t="s">
        <v>127</v>
      </c>
      <c r="AC25" s="514"/>
      <c r="AD25" s="515"/>
      <c r="AE25" s="554"/>
      <c r="AF25" s="555"/>
      <c r="AG25" s="556"/>
      <c r="AH25" s="557"/>
      <c r="AI25" s="558"/>
      <c r="AJ25" s="556"/>
      <c r="AK25" s="558"/>
    </row>
    <row r="26" spans="1:37" s="347" customFormat="1" ht="17.25" customHeight="1" x14ac:dyDescent="0.2">
      <c r="A26" s="438" t="s">
        <v>789</v>
      </c>
      <c r="B26" s="576" t="s">
        <v>101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/>
      <c r="L26" s="16"/>
      <c r="M26" s="440"/>
      <c r="N26" s="16">
        <v>9</v>
      </c>
      <c r="O26" s="16">
        <v>9</v>
      </c>
      <c r="P26" s="442">
        <v>5</v>
      </c>
      <c r="Q26" s="439"/>
      <c r="R26" s="16"/>
      <c r="S26" s="440"/>
      <c r="T26" s="16"/>
      <c r="U26" s="16"/>
      <c r="V26" s="442"/>
      <c r="W26" s="850"/>
      <c r="X26" s="851"/>
      <c r="Y26" s="650"/>
      <c r="Z26" s="443">
        <f t="shared" ref="Z26:Z30" si="3">P26</f>
        <v>5</v>
      </c>
      <c r="AA26" s="844" t="s">
        <v>737</v>
      </c>
      <c r="AB26" s="523" t="s">
        <v>126</v>
      </c>
      <c r="AC26" s="549"/>
      <c r="AD26" s="517"/>
      <c r="AE26" s="486" t="s">
        <v>784</v>
      </c>
      <c r="AF26" s="551" t="s">
        <v>157</v>
      </c>
      <c r="AG26" s="289"/>
      <c r="AH26" s="552"/>
      <c r="AI26" s="272"/>
      <c r="AJ26" s="289"/>
      <c r="AK26" s="272"/>
    </row>
    <row r="27" spans="1:37" s="347" customFormat="1" ht="17.25" customHeight="1" x14ac:dyDescent="0.2">
      <c r="A27" s="111" t="s">
        <v>790</v>
      </c>
      <c r="B27" s="579" t="s">
        <v>167</v>
      </c>
      <c r="C27" s="495" t="s">
        <v>5</v>
      </c>
      <c r="D27" s="496" t="s">
        <v>229</v>
      </c>
      <c r="E27" s="11"/>
      <c r="F27" s="10"/>
      <c r="G27" s="178"/>
      <c r="H27" s="10"/>
      <c r="I27" s="10"/>
      <c r="J27" s="173"/>
      <c r="K27" s="11"/>
      <c r="L27" s="10"/>
      <c r="M27" s="48"/>
      <c r="N27" s="10">
        <v>12</v>
      </c>
      <c r="O27" s="10">
        <v>12</v>
      </c>
      <c r="P27" s="178">
        <v>5</v>
      </c>
      <c r="Q27" s="11"/>
      <c r="R27" s="10"/>
      <c r="S27" s="48"/>
      <c r="T27" s="10"/>
      <c r="U27" s="10"/>
      <c r="V27" s="178"/>
      <c r="W27" s="529"/>
      <c r="X27" s="47"/>
      <c r="Y27" s="652"/>
      <c r="Z27" s="107">
        <f t="shared" si="3"/>
        <v>5</v>
      </c>
      <c r="AA27" s="841" t="s">
        <v>718</v>
      </c>
      <c r="AB27" s="323" t="s">
        <v>262</v>
      </c>
      <c r="AC27" s="519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7.25" customHeight="1" x14ac:dyDescent="0.2">
      <c r="A28" s="111" t="s">
        <v>791</v>
      </c>
      <c r="B28" s="579" t="s">
        <v>104</v>
      </c>
      <c r="C28" s="495" t="s">
        <v>5</v>
      </c>
      <c r="D28" s="496" t="s">
        <v>6</v>
      </c>
      <c r="E28" s="11"/>
      <c r="F28" s="10"/>
      <c r="G28" s="178"/>
      <c r="H28" s="10"/>
      <c r="I28" s="10"/>
      <c r="J28" s="173"/>
      <c r="K28" s="11"/>
      <c r="L28" s="10"/>
      <c r="M28" s="48"/>
      <c r="N28" s="10">
        <v>12</v>
      </c>
      <c r="O28" s="10">
        <v>0</v>
      </c>
      <c r="P28" s="178">
        <v>3</v>
      </c>
      <c r="Q28" s="11"/>
      <c r="R28" s="10"/>
      <c r="S28" s="48"/>
      <c r="T28" s="10"/>
      <c r="U28" s="10"/>
      <c r="V28" s="178"/>
      <c r="W28" s="529"/>
      <c r="X28" s="47"/>
      <c r="Y28" s="652"/>
      <c r="Z28" s="107">
        <f t="shared" si="3"/>
        <v>3</v>
      </c>
      <c r="AA28" s="841" t="s">
        <v>732</v>
      </c>
      <c r="AB28" s="323" t="s">
        <v>241</v>
      </c>
      <c r="AC28" s="519"/>
      <c r="AD28" s="513"/>
      <c r="AE28" s="544"/>
      <c r="AF28" s="545"/>
      <c r="AG28" s="290"/>
      <c r="AH28" s="264"/>
      <c r="AI28" s="274"/>
      <c r="AJ28" s="290"/>
      <c r="AK28" s="274"/>
    </row>
    <row r="29" spans="1:37" s="347" customFormat="1" ht="17.25" customHeight="1" x14ac:dyDescent="0.2">
      <c r="A29" s="111" t="s">
        <v>792</v>
      </c>
      <c r="B29" s="579" t="s">
        <v>105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12</v>
      </c>
      <c r="O29" s="10">
        <v>0</v>
      </c>
      <c r="P29" s="178">
        <v>3</v>
      </c>
      <c r="Q29" s="11"/>
      <c r="R29" s="10"/>
      <c r="S29" s="48"/>
      <c r="T29" s="10"/>
      <c r="U29" s="10"/>
      <c r="V29" s="178"/>
      <c r="W29" s="529"/>
      <c r="X29" s="47"/>
      <c r="Y29" s="652"/>
      <c r="Z29" s="107">
        <f t="shared" si="3"/>
        <v>3</v>
      </c>
      <c r="AA29" s="841" t="s">
        <v>738</v>
      </c>
      <c r="AB29" s="323" t="s">
        <v>127</v>
      </c>
      <c r="AC29" s="519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17.25" customHeight="1" x14ac:dyDescent="0.2">
      <c r="A30" s="836" t="s">
        <v>821</v>
      </c>
      <c r="B30" s="579" t="s">
        <v>719</v>
      </c>
      <c r="C30" s="495" t="s">
        <v>5</v>
      </c>
      <c r="D30" s="496" t="s">
        <v>6</v>
      </c>
      <c r="E30" s="11"/>
      <c r="F30" s="10"/>
      <c r="G30" s="654"/>
      <c r="H30" s="10"/>
      <c r="I30" s="10"/>
      <c r="J30" s="652"/>
      <c r="K30" s="11"/>
      <c r="L30" s="10"/>
      <c r="M30" s="797"/>
      <c r="N30" s="10">
        <v>18</v>
      </c>
      <c r="O30" s="10">
        <v>0</v>
      </c>
      <c r="P30" s="654">
        <v>5</v>
      </c>
      <c r="Q30" s="11"/>
      <c r="R30" s="10"/>
      <c r="S30" s="797"/>
      <c r="T30" s="10"/>
      <c r="U30" s="10"/>
      <c r="V30" s="654"/>
      <c r="W30" s="529"/>
      <c r="X30" s="47"/>
      <c r="Y30" s="652"/>
      <c r="Z30" s="798">
        <f t="shared" si="3"/>
        <v>5</v>
      </c>
      <c r="AA30" s="841" t="s">
        <v>739</v>
      </c>
      <c r="AB30" s="323" t="s">
        <v>262</v>
      </c>
      <c r="AC30" s="519"/>
      <c r="AD30" s="513"/>
      <c r="AE30" s="544"/>
      <c r="AF30" s="545"/>
      <c r="AG30" s="521"/>
      <c r="AH30" s="904"/>
      <c r="AI30" s="513"/>
      <c r="AJ30" s="521"/>
      <c r="AK30" s="513"/>
    </row>
    <row r="31" spans="1:37" s="347" customFormat="1" ht="17.25" customHeight="1" x14ac:dyDescent="0.2">
      <c r="A31" s="870" t="s">
        <v>793</v>
      </c>
      <c r="B31" s="579" t="s">
        <v>161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12</v>
      </c>
      <c r="O31" s="10">
        <v>0</v>
      </c>
      <c r="P31" s="654">
        <v>3</v>
      </c>
      <c r="Q31" s="11"/>
      <c r="R31" s="10"/>
      <c r="S31" s="48"/>
      <c r="T31" s="10"/>
      <c r="U31" s="10"/>
      <c r="V31" s="178"/>
      <c r="W31" s="529"/>
      <c r="X31" s="47"/>
      <c r="Y31" s="652"/>
      <c r="Z31" s="478">
        <v>3</v>
      </c>
      <c r="AA31" s="921" t="s">
        <v>749</v>
      </c>
      <c r="AB31" s="323" t="s">
        <v>203</v>
      </c>
      <c r="AC31" s="536"/>
      <c r="AD31" s="537"/>
      <c r="AE31" s="547"/>
      <c r="AF31" s="548"/>
      <c r="AG31" s="538"/>
      <c r="AH31" s="540"/>
      <c r="AI31" s="539"/>
      <c r="AJ31" s="538"/>
      <c r="AK31" s="539"/>
    </row>
    <row r="32" spans="1:37" s="347" customFormat="1" ht="17.25" customHeight="1" thickBot="1" x14ac:dyDescent="0.25">
      <c r="A32" s="878" t="s">
        <v>794</v>
      </c>
      <c r="B32" s="879" t="s">
        <v>279</v>
      </c>
      <c r="C32" s="880" t="s">
        <v>5</v>
      </c>
      <c r="D32" s="881" t="s">
        <v>6</v>
      </c>
      <c r="E32" s="882"/>
      <c r="F32" s="883"/>
      <c r="G32" s="884"/>
      <c r="H32" s="883"/>
      <c r="I32" s="883"/>
      <c r="J32" s="885"/>
      <c r="K32" s="882"/>
      <c r="L32" s="883"/>
      <c r="M32" s="886"/>
      <c r="N32" s="883">
        <v>12</v>
      </c>
      <c r="O32" s="883">
        <v>0</v>
      </c>
      <c r="P32" s="885">
        <v>4</v>
      </c>
      <c r="Q32" s="882"/>
      <c r="R32" s="883"/>
      <c r="S32" s="886"/>
      <c r="T32" s="883"/>
      <c r="U32" s="883"/>
      <c r="V32" s="884"/>
      <c r="W32" s="887"/>
      <c r="X32" s="888"/>
      <c r="Y32" s="889"/>
      <c r="Z32" s="890">
        <f>P32</f>
        <v>4</v>
      </c>
      <c r="AA32" s="843" t="s">
        <v>741</v>
      </c>
      <c r="AB32" s="839" t="s">
        <v>724</v>
      </c>
      <c r="AC32" s="536"/>
      <c r="AD32" s="537"/>
      <c r="AE32" s="547"/>
      <c r="AF32" s="548"/>
      <c r="AG32" s="538"/>
      <c r="AH32" s="540"/>
      <c r="AI32" s="539"/>
      <c r="AJ32" s="538"/>
      <c r="AK32" s="539"/>
    </row>
    <row r="33" spans="1:37" s="347" customFormat="1" ht="17.25" customHeight="1" x14ac:dyDescent="0.2">
      <c r="A33" s="746" t="s">
        <v>795</v>
      </c>
      <c r="B33" s="811" t="s">
        <v>111</v>
      </c>
      <c r="C33" s="756" t="s">
        <v>5</v>
      </c>
      <c r="D33" s="508" t="s">
        <v>6</v>
      </c>
      <c r="E33" s="471"/>
      <c r="F33" s="16"/>
      <c r="G33" s="440"/>
      <c r="H33" s="103"/>
      <c r="I33" s="103"/>
      <c r="J33" s="476"/>
      <c r="K33" s="471"/>
      <c r="L33" s="16"/>
      <c r="M33" s="440"/>
      <c r="N33" s="16"/>
      <c r="O33" s="474"/>
      <c r="P33" s="441"/>
      <c r="Q33" s="471">
        <v>12</v>
      </c>
      <c r="R33" s="16">
        <v>0</v>
      </c>
      <c r="S33" s="440">
        <v>3</v>
      </c>
      <c r="T33" s="16"/>
      <c r="U33" s="16"/>
      <c r="V33" s="442"/>
      <c r="W33" s="850"/>
      <c r="X33" s="851"/>
      <c r="Y33" s="650"/>
      <c r="Z33" s="106">
        <f>S33</f>
        <v>3</v>
      </c>
      <c r="AA33" s="844" t="s">
        <v>742</v>
      </c>
      <c r="AB33" s="523" t="s">
        <v>207</v>
      </c>
      <c r="AC33" s="559"/>
      <c r="AD33" s="562"/>
      <c r="AE33" s="553"/>
      <c r="AF33" s="322"/>
      <c r="AG33" s="307"/>
      <c r="AH33" s="306"/>
      <c r="AI33" s="565"/>
      <c r="AJ33" s="300"/>
      <c r="AK33" s="301"/>
    </row>
    <row r="34" spans="1:37" s="347" customFormat="1" ht="17.25" customHeight="1" x14ac:dyDescent="0.2">
      <c r="A34" s="746" t="s">
        <v>796</v>
      </c>
      <c r="B34" s="581" t="s">
        <v>280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477"/>
      <c r="K34" s="471"/>
      <c r="L34" s="16"/>
      <c r="M34" s="440"/>
      <c r="N34" s="16"/>
      <c r="O34" s="474"/>
      <c r="P34" s="441"/>
      <c r="Q34" s="471">
        <v>0</v>
      </c>
      <c r="R34" s="16">
        <v>12</v>
      </c>
      <c r="S34" s="907">
        <v>3</v>
      </c>
      <c r="T34" s="16"/>
      <c r="U34" s="16"/>
      <c r="V34" s="442"/>
      <c r="W34" s="529"/>
      <c r="X34" s="47"/>
      <c r="Y34" s="652"/>
      <c r="Z34" s="443">
        <f t="shared" ref="Z34:Z40" si="4">S34</f>
        <v>3</v>
      </c>
      <c r="AA34" s="841" t="s">
        <v>743</v>
      </c>
      <c r="AB34" s="358" t="s">
        <v>724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7.25" customHeight="1" x14ac:dyDescent="0.2">
      <c r="A35" s="746" t="s">
        <v>797</v>
      </c>
      <c r="B35" s="581" t="s">
        <v>163</v>
      </c>
      <c r="C35" s="756" t="s">
        <v>5</v>
      </c>
      <c r="D35" s="504" t="s">
        <v>229</v>
      </c>
      <c r="E35" s="471"/>
      <c r="F35" s="16"/>
      <c r="G35" s="440"/>
      <c r="H35" s="16"/>
      <c r="I35" s="16"/>
      <c r="J35" s="477"/>
      <c r="K35" s="471"/>
      <c r="L35" s="16"/>
      <c r="M35" s="440"/>
      <c r="N35" s="16"/>
      <c r="O35" s="474"/>
      <c r="P35" s="441"/>
      <c r="Q35" s="471">
        <v>0</v>
      </c>
      <c r="R35" s="16">
        <v>24</v>
      </c>
      <c r="S35" s="907">
        <v>4</v>
      </c>
      <c r="T35" s="16"/>
      <c r="U35" s="16"/>
      <c r="V35" s="442"/>
      <c r="W35" s="529"/>
      <c r="X35" s="47"/>
      <c r="Y35" s="652"/>
      <c r="Z35" s="443">
        <f t="shared" si="4"/>
        <v>4</v>
      </c>
      <c r="AA35" s="841" t="s">
        <v>744</v>
      </c>
      <c r="AB35" s="358" t="s">
        <v>257</v>
      </c>
      <c r="AC35" s="560"/>
      <c r="AD35" s="563"/>
      <c r="AE35" s="544"/>
      <c r="AF35" s="545"/>
      <c r="AG35" s="290"/>
      <c r="AH35" s="264"/>
      <c r="AI35" s="566"/>
      <c r="AJ35" s="273"/>
      <c r="AK35" s="274"/>
    </row>
    <row r="36" spans="1:37" s="347" customFormat="1" ht="17.25" customHeight="1" x14ac:dyDescent="0.2">
      <c r="A36" s="746" t="s">
        <v>798</v>
      </c>
      <c r="B36" s="581" t="s">
        <v>275</v>
      </c>
      <c r="C36" s="756" t="s">
        <v>5</v>
      </c>
      <c r="D36" s="504" t="s">
        <v>6</v>
      </c>
      <c r="E36" s="471"/>
      <c r="F36" s="16"/>
      <c r="G36" s="440"/>
      <c r="H36" s="16"/>
      <c r="I36" s="16"/>
      <c r="J36" s="477"/>
      <c r="K36" s="471"/>
      <c r="L36" s="16"/>
      <c r="M36" s="440"/>
      <c r="N36" s="16"/>
      <c r="O36" s="474"/>
      <c r="P36" s="441"/>
      <c r="Q36" s="471">
        <v>12</v>
      </c>
      <c r="R36" s="16">
        <v>12</v>
      </c>
      <c r="S36" s="907">
        <v>4</v>
      </c>
      <c r="T36" s="16"/>
      <c r="U36" s="16"/>
      <c r="V36" s="442"/>
      <c r="W36" s="529"/>
      <c r="X36" s="47"/>
      <c r="Y36" s="652"/>
      <c r="Z36" s="443">
        <f>S36</f>
        <v>4</v>
      </c>
      <c r="AA36" s="841" t="s">
        <v>718</v>
      </c>
      <c r="AB36" s="358" t="s">
        <v>262</v>
      </c>
      <c r="AC36" s="560"/>
      <c r="AD36" s="563"/>
      <c r="AE36" s="544"/>
      <c r="AF36" s="545"/>
      <c r="AG36" s="290"/>
      <c r="AH36" s="264"/>
      <c r="AI36" s="566"/>
      <c r="AJ36" s="273"/>
      <c r="AK36" s="274"/>
    </row>
    <row r="37" spans="1:37" s="347" customFormat="1" ht="17.25" customHeight="1" x14ac:dyDescent="0.2">
      <c r="A37" s="631" t="s">
        <v>799</v>
      </c>
      <c r="B37" s="582" t="s">
        <v>720</v>
      </c>
      <c r="C37" s="757" t="s">
        <v>5</v>
      </c>
      <c r="D37" s="509" t="s">
        <v>6</v>
      </c>
      <c r="E37" s="472"/>
      <c r="F37" s="10"/>
      <c r="G37" s="48"/>
      <c r="H37" s="10"/>
      <c r="I37" s="10"/>
      <c r="J37" s="478"/>
      <c r="K37" s="472"/>
      <c r="L37" s="10"/>
      <c r="M37" s="48"/>
      <c r="N37" s="10"/>
      <c r="O37" s="475"/>
      <c r="P37" s="173"/>
      <c r="Q37" s="472">
        <v>12</v>
      </c>
      <c r="R37" s="10">
        <v>0</v>
      </c>
      <c r="S37" s="797">
        <v>4</v>
      </c>
      <c r="T37" s="10"/>
      <c r="U37" s="10"/>
      <c r="V37" s="178"/>
      <c r="W37" s="529"/>
      <c r="X37" s="47"/>
      <c r="Y37" s="652"/>
      <c r="Z37" s="107">
        <f t="shared" si="4"/>
        <v>4</v>
      </c>
      <c r="AA37" s="841" t="s">
        <v>748</v>
      </c>
      <c r="AB37" s="323" t="s">
        <v>124</v>
      </c>
      <c r="AC37" s="560"/>
      <c r="AD37" s="563"/>
      <c r="AE37" s="544"/>
      <c r="AF37" s="545"/>
      <c r="AG37" s="290"/>
      <c r="AH37" s="264"/>
      <c r="AI37" s="566"/>
      <c r="AJ37" s="273"/>
      <c r="AK37" s="274"/>
    </row>
    <row r="38" spans="1:37" s="347" customFormat="1" ht="17.25" customHeight="1" x14ac:dyDescent="0.2">
      <c r="A38" s="631" t="s">
        <v>800</v>
      </c>
      <c r="B38" s="582" t="s">
        <v>165</v>
      </c>
      <c r="C38" s="757" t="s">
        <v>5</v>
      </c>
      <c r="D38" s="509" t="s">
        <v>6</v>
      </c>
      <c r="E38" s="472"/>
      <c r="F38" s="10"/>
      <c r="G38" s="48"/>
      <c r="H38" s="10"/>
      <c r="I38" s="10"/>
      <c r="J38" s="478"/>
      <c r="K38" s="472"/>
      <c r="L38" s="10"/>
      <c r="M38" s="48"/>
      <c r="N38" s="10"/>
      <c r="O38" s="475"/>
      <c r="P38" s="173"/>
      <c r="Q38" s="472">
        <v>12</v>
      </c>
      <c r="R38" s="10">
        <v>0</v>
      </c>
      <c r="S38" s="797">
        <v>3</v>
      </c>
      <c r="T38" s="10"/>
      <c r="U38" s="10"/>
      <c r="V38" s="178"/>
      <c r="W38" s="529"/>
      <c r="X38" s="47"/>
      <c r="Y38" s="652"/>
      <c r="Z38" s="107">
        <f t="shared" si="4"/>
        <v>3</v>
      </c>
      <c r="AA38" s="841" t="s">
        <v>726</v>
      </c>
      <c r="AB38" s="323" t="s">
        <v>203</v>
      </c>
      <c r="AC38" s="560"/>
      <c r="AD38" s="563"/>
      <c r="AE38" s="544"/>
      <c r="AF38" s="545"/>
      <c r="AG38" s="290"/>
      <c r="AH38" s="264"/>
      <c r="AI38" s="566"/>
      <c r="AJ38" s="273"/>
      <c r="AK38" s="274"/>
    </row>
    <row r="39" spans="1:37" s="347" customFormat="1" ht="17.25" customHeight="1" x14ac:dyDescent="0.2">
      <c r="A39" s="631" t="s">
        <v>801</v>
      </c>
      <c r="B39" s="582" t="s">
        <v>166</v>
      </c>
      <c r="C39" s="757" t="s">
        <v>5</v>
      </c>
      <c r="D39" s="509" t="s">
        <v>6</v>
      </c>
      <c r="E39" s="472"/>
      <c r="F39" s="10"/>
      <c r="G39" s="48"/>
      <c r="H39" s="10"/>
      <c r="I39" s="10"/>
      <c r="J39" s="478"/>
      <c r="K39" s="472"/>
      <c r="L39" s="10"/>
      <c r="M39" s="48"/>
      <c r="N39" s="10"/>
      <c r="O39" s="475"/>
      <c r="P39" s="173"/>
      <c r="Q39" s="472">
        <v>12</v>
      </c>
      <c r="R39" s="10">
        <v>0</v>
      </c>
      <c r="S39" s="797">
        <v>4</v>
      </c>
      <c r="T39" s="10"/>
      <c r="U39" s="10"/>
      <c r="V39" s="178"/>
      <c r="W39" s="529"/>
      <c r="X39" s="47"/>
      <c r="Y39" s="652"/>
      <c r="Z39" s="107">
        <f t="shared" si="4"/>
        <v>4</v>
      </c>
      <c r="AA39" s="841" t="s">
        <v>750</v>
      </c>
      <c r="AB39" s="323" t="s">
        <v>260</v>
      </c>
      <c r="AC39" s="560"/>
      <c r="AD39" s="563"/>
      <c r="AE39" s="544"/>
      <c r="AF39" s="545"/>
      <c r="AG39" s="290"/>
      <c r="AH39" s="264"/>
      <c r="AI39" s="566"/>
      <c r="AJ39" s="273"/>
      <c r="AK39" s="274"/>
    </row>
    <row r="40" spans="1:37" s="347" customFormat="1" ht="17.25" customHeight="1" thickBot="1" x14ac:dyDescent="0.25">
      <c r="A40" s="837" t="s">
        <v>802</v>
      </c>
      <c r="B40" s="578" t="s">
        <v>721</v>
      </c>
      <c r="C40" s="758" t="s">
        <v>5</v>
      </c>
      <c r="D40" s="510" t="s">
        <v>6</v>
      </c>
      <c r="E40" s="481"/>
      <c r="F40" s="449"/>
      <c r="G40" s="450"/>
      <c r="H40" s="449"/>
      <c r="I40" s="449"/>
      <c r="J40" s="479"/>
      <c r="K40" s="481"/>
      <c r="L40" s="449"/>
      <c r="M40" s="450"/>
      <c r="N40" s="449"/>
      <c r="O40" s="482"/>
      <c r="P40" s="451"/>
      <c r="Q40" s="481">
        <v>24</v>
      </c>
      <c r="R40" s="449">
        <v>0</v>
      </c>
      <c r="S40" s="820">
        <v>4</v>
      </c>
      <c r="T40" s="449"/>
      <c r="U40" s="449"/>
      <c r="V40" s="452"/>
      <c r="W40" s="818"/>
      <c r="X40" s="819"/>
      <c r="Y40" s="656"/>
      <c r="Z40" s="453">
        <f t="shared" si="4"/>
        <v>4</v>
      </c>
      <c r="AA40" s="843" t="s">
        <v>741</v>
      </c>
      <c r="AB40" s="455" t="s">
        <v>724</v>
      </c>
      <c r="AC40" s="561"/>
      <c r="AD40" s="564"/>
      <c r="AE40" s="554"/>
      <c r="AF40" s="555"/>
      <c r="AG40" s="556"/>
      <c r="AH40" s="557"/>
      <c r="AI40" s="567"/>
      <c r="AJ40" s="568"/>
      <c r="AK40" s="558"/>
    </row>
    <row r="41" spans="1:37" s="347" customFormat="1" ht="17.25" customHeight="1" x14ac:dyDescent="0.2">
      <c r="A41" s="736" t="s">
        <v>803</v>
      </c>
      <c r="B41" s="581" t="s">
        <v>168</v>
      </c>
      <c r="C41" s="891" t="s">
        <v>5</v>
      </c>
      <c r="D41" s="508" t="s">
        <v>229</v>
      </c>
      <c r="E41" s="171"/>
      <c r="F41" s="103"/>
      <c r="G41" s="104"/>
      <c r="H41" s="103"/>
      <c r="I41" s="103"/>
      <c r="J41" s="172"/>
      <c r="K41" s="171"/>
      <c r="L41" s="103"/>
      <c r="M41" s="104"/>
      <c r="N41" s="103"/>
      <c r="O41" s="103"/>
      <c r="P41" s="172"/>
      <c r="Q41" s="171"/>
      <c r="R41" s="103"/>
      <c r="S41" s="104"/>
      <c r="T41" s="103">
        <v>0</v>
      </c>
      <c r="U41" s="103">
        <v>12</v>
      </c>
      <c r="V41" s="172">
        <v>3</v>
      </c>
      <c r="W41" s="850"/>
      <c r="X41" s="851"/>
      <c r="Y41" s="650"/>
      <c r="Z41" s="443">
        <f t="shared" ref="Z41:Z47" si="5">V41</f>
        <v>3</v>
      </c>
      <c r="AA41" s="844" t="s">
        <v>745</v>
      </c>
      <c r="AB41" s="523" t="s">
        <v>239</v>
      </c>
      <c r="AC41" s="842"/>
      <c r="AD41" s="513"/>
      <c r="AE41" s="544"/>
      <c r="AF41" s="545"/>
      <c r="AG41" s="290"/>
      <c r="AH41" s="264"/>
      <c r="AI41" s="274"/>
      <c r="AJ41" s="290"/>
      <c r="AK41" s="274"/>
    </row>
    <row r="42" spans="1:37" s="347" customFormat="1" ht="17.25" customHeight="1" x14ac:dyDescent="0.2">
      <c r="A42" s="736" t="s">
        <v>815</v>
      </c>
      <c r="B42" s="581" t="s">
        <v>693</v>
      </c>
      <c r="C42" s="892" t="s">
        <v>5</v>
      </c>
      <c r="D42" s="504" t="s">
        <v>6</v>
      </c>
      <c r="E42" s="439"/>
      <c r="F42" s="16"/>
      <c r="G42" s="440"/>
      <c r="H42" s="16"/>
      <c r="I42" s="16"/>
      <c r="J42" s="441"/>
      <c r="K42" s="439"/>
      <c r="L42" s="16"/>
      <c r="M42" s="440"/>
      <c r="N42" s="16"/>
      <c r="O42" s="16"/>
      <c r="P42" s="441"/>
      <c r="Q42" s="439"/>
      <c r="R42" s="16"/>
      <c r="S42" s="440"/>
      <c r="T42" s="16">
        <v>12</v>
      </c>
      <c r="U42" s="16">
        <v>0</v>
      </c>
      <c r="V42" s="441">
        <v>3</v>
      </c>
      <c r="W42" s="529"/>
      <c r="X42" s="47"/>
      <c r="Y42" s="652"/>
      <c r="Z42" s="443">
        <f t="shared" si="5"/>
        <v>3</v>
      </c>
      <c r="AA42" s="841" t="s">
        <v>723</v>
      </c>
      <c r="AB42" s="358" t="s">
        <v>262</v>
      </c>
      <c r="AC42" s="842"/>
      <c r="AD42" s="513"/>
      <c r="AE42" s="544"/>
      <c r="AF42" s="545"/>
      <c r="AG42" s="290"/>
      <c r="AH42" s="264"/>
      <c r="AI42" s="274"/>
      <c r="AJ42" s="290"/>
      <c r="AK42" s="274"/>
    </row>
    <row r="43" spans="1:37" s="347" customFormat="1" ht="17.25" customHeight="1" x14ac:dyDescent="0.2">
      <c r="A43" s="747" t="s">
        <v>804</v>
      </c>
      <c r="B43" s="582" t="s">
        <v>170</v>
      </c>
      <c r="C43" s="893" t="s">
        <v>5</v>
      </c>
      <c r="D43" s="509" t="s">
        <v>229</v>
      </c>
      <c r="E43" s="11"/>
      <c r="F43" s="10"/>
      <c r="G43" s="48"/>
      <c r="H43" s="10"/>
      <c r="I43" s="10"/>
      <c r="J43" s="173"/>
      <c r="K43" s="11"/>
      <c r="L43" s="10"/>
      <c r="M43" s="48"/>
      <c r="N43" s="10"/>
      <c r="O43" s="10"/>
      <c r="P43" s="173"/>
      <c r="Q43" s="11"/>
      <c r="R43" s="10"/>
      <c r="S43" s="48"/>
      <c r="T43" s="10">
        <v>0</v>
      </c>
      <c r="U43" s="10">
        <v>12</v>
      </c>
      <c r="V43" s="652">
        <v>3</v>
      </c>
      <c r="W43" s="529"/>
      <c r="X43" s="47"/>
      <c r="Y43" s="652"/>
      <c r="Z43" s="107">
        <f t="shared" si="5"/>
        <v>3</v>
      </c>
      <c r="AA43" s="841" t="s">
        <v>747</v>
      </c>
      <c r="AB43" s="323" t="s">
        <v>264</v>
      </c>
      <c r="AC43" s="842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7.25" customHeight="1" x14ac:dyDescent="0.2">
      <c r="A44" s="669" t="s">
        <v>816</v>
      </c>
      <c r="B44" s="584" t="s">
        <v>722</v>
      </c>
      <c r="C44" s="894" t="s">
        <v>5</v>
      </c>
      <c r="D44" s="511" t="s">
        <v>229</v>
      </c>
      <c r="E44" s="327"/>
      <c r="F44" s="328"/>
      <c r="G44" s="329"/>
      <c r="H44" s="328"/>
      <c r="I44" s="328"/>
      <c r="J44" s="330"/>
      <c r="K44" s="327"/>
      <c r="L44" s="328"/>
      <c r="M44" s="329"/>
      <c r="N44" s="328"/>
      <c r="O44" s="328"/>
      <c r="P44" s="330"/>
      <c r="Q44" s="327"/>
      <c r="R44" s="328"/>
      <c r="S44" s="329"/>
      <c r="T44" s="328">
        <v>12</v>
      </c>
      <c r="U44" s="328">
        <v>12</v>
      </c>
      <c r="V44" s="653">
        <v>4</v>
      </c>
      <c r="W44" s="529"/>
      <c r="X44" s="47"/>
      <c r="Y44" s="652"/>
      <c r="Z44" s="535">
        <f t="shared" si="5"/>
        <v>4</v>
      </c>
      <c r="AA44" s="841" t="s">
        <v>746</v>
      </c>
      <c r="AB44" s="323" t="s">
        <v>124</v>
      </c>
      <c r="AC44" s="842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7.25" customHeight="1" x14ac:dyDescent="0.2">
      <c r="A45" s="738" t="s">
        <v>817</v>
      </c>
      <c r="B45" s="584" t="s">
        <v>762</v>
      </c>
      <c r="C45" s="894" t="s">
        <v>5</v>
      </c>
      <c r="D45" s="511" t="s">
        <v>6</v>
      </c>
      <c r="E45" s="327"/>
      <c r="F45" s="328"/>
      <c r="G45" s="329"/>
      <c r="H45" s="328"/>
      <c r="I45" s="328"/>
      <c r="J45" s="330"/>
      <c r="K45" s="327"/>
      <c r="L45" s="328"/>
      <c r="M45" s="329"/>
      <c r="N45" s="328"/>
      <c r="O45" s="328"/>
      <c r="P45" s="330"/>
      <c r="Q45" s="327"/>
      <c r="R45" s="328"/>
      <c r="S45" s="329"/>
      <c r="T45" s="328">
        <v>12</v>
      </c>
      <c r="U45" s="328">
        <v>0</v>
      </c>
      <c r="V45" s="653">
        <v>4</v>
      </c>
      <c r="W45" s="529"/>
      <c r="X45" s="47"/>
      <c r="Y45" s="652"/>
      <c r="Z45" s="535">
        <f t="shared" si="5"/>
        <v>4</v>
      </c>
      <c r="AA45" s="841" t="s">
        <v>261</v>
      </c>
      <c r="AB45" s="358" t="s">
        <v>262</v>
      </c>
      <c r="AC45" s="842"/>
      <c r="AD45" s="513"/>
      <c r="AE45" s="544"/>
      <c r="AF45" s="545"/>
      <c r="AG45" s="290"/>
      <c r="AH45" s="264"/>
      <c r="AI45" s="274"/>
      <c r="AJ45" s="290"/>
      <c r="AK45" s="274"/>
    </row>
    <row r="46" spans="1:37" s="347" customFormat="1" ht="17.25" customHeight="1" x14ac:dyDescent="0.2">
      <c r="A46" s="905" t="s">
        <v>818</v>
      </c>
      <c r="B46" s="582" t="s">
        <v>763</v>
      </c>
      <c r="C46" s="757" t="s">
        <v>5</v>
      </c>
      <c r="D46" s="509" t="s">
        <v>6</v>
      </c>
      <c r="E46" s="472"/>
      <c r="F46" s="10"/>
      <c r="G46" s="797"/>
      <c r="H46" s="10"/>
      <c r="I46" s="10"/>
      <c r="J46" s="654"/>
      <c r="K46" s="11"/>
      <c r="L46" s="10"/>
      <c r="M46" s="797"/>
      <c r="N46" s="10"/>
      <c r="O46" s="10"/>
      <c r="P46" s="652"/>
      <c r="Q46" s="472"/>
      <c r="R46" s="10"/>
      <c r="S46" s="797"/>
      <c r="T46" s="10">
        <v>0</v>
      </c>
      <c r="U46" s="10">
        <v>12</v>
      </c>
      <c r="V46" s="654">
        <v>4</v>
      </c>
      <c r="W46" s="529"/>
      <c r="X46" s="47"/>
      <c r="Y46" s="652"/>
      <c r="Z46" s="798">
        <v>4</v>
      </c>
      <c r="AA46" s="227" t="s">
        <v>764</v>
      </c>
      <c r="AB46" s="323" t="s">
        <v>724</v>
      </c>
      <c r="AC46" s="842"/>
      <c r="AD46" s="513"/>
      <c r="AE46" s="544"/>
      <c r="AF46" s="545"/>
      <c r="AG46" s="290"/>
      <c r="AH46" s="264"/>
      <c r="AI46" s="274"/>
      <c r="AJ46" s="290"/>
      <c r="AK46" s="274"/>
    </row>
    <row r="47" spans="1:37" s="347" customFormat="1" ht="17.25" customHeight="1" x14ac:dyDescent="0.2">
      <c r="A47" s="906" t="s">
        <v>819</v>
      </c>
      <c r="B47" s="584" t="s">
        <v>759</v>
      </c>
      <c r="C47" s="894" t="s">
        <v>5</v>
      </c>
      <c r="D47" s="511" t="s">
        <v>6</v>
      </c>
      <c r="E47" s="327"/>
      <c r="F47" s="328"/>
      <c r="G47" s="329"/>
      <c r="H47" s="328"/>
      <c r="I47" s="328"/>
      <c r="J47" s="330"/>
      <c r="K47" s="327"/>
      <c r="L47" s="328"/>
      <c r="M47" s="329"/>
      <c r="N47" s="328"/>
      <c r="O47" s="328"/>
      <c r="P47" s="330"/>
      <c r="Q47" s="327"/>
      <c r="R47" s="328"/>
      <c r="S47" s="329"/>
      <c r="T47" s="328">
        <v>18</v>
      </c>
      <c r="U47" s="328">
        <v>0</v>
      </c>
      <c r="V47" s="653">
        <v>5</v>
      </c>
      <c r="W47" s="529"/>
      <c r="X47" s="47"/>
      <c r="Y47" s="652"/>
      <c r="Z47" s="535">
        <f t="shared" si="5"/>
        <v>5</v>
      </c>
      <c r="AA47" s="895" t="s">
        <v>760</v>
      </c>
      <c r="AB47" s="358" t="s">
        <v>761</v>
      </c>
      <c r="AC47" s="842"/>
      <c r="AD47" s="513"/>
      <c r="AE47" s="544"/>
      <c r="AF47" s="545"/>
      <c r="AG47" s="290"/>
      <c r="AH47" s="264"/>
      <c r="AI47" s="274"/>
      <c r="AJ47" s="290"/>
      <c r="AK47" s="274"/>
    </row>
    <row r="48" spans="1:37" s="347" customFormat="1" ht="17.25" customHeight="1" thickBot="1" x14ac:dyDescent="0.25">
      <c r="A48" s="948" t="s">
        <v>805</v>
      </c>
      <c r="B48" s="949" t="s">
        <v>176</v>
      </c>
      <c r="C48" s="494" t="s">
        <v>5</v>
      </c>
      <c r="D48" s="510" t="s">
        <v>229</v>
      </c>
      <c r="E48" s="481"/>
      <c r="F48" s="449"/>
      <c r="G48" s="450"/>
      <c r="H48" s="449"/>
      <c r="I48" s="449"/>
      <c r="J48" s="450"/>
      <c r="K48" s="449"/>
      <c r="L48" s="449"/>
      <c r="M48" s="450"/>
      <c r="N48" s="449"/>
      <c r="O48" s="449"/>
      <c r="P48" s="450"/>
      <c r="Q48" s="449"/>
      <c r="R48" s="449"/>
      <c r="S48" s="450"/>
      <c r="T48" s="449"/>
      <c r="U48" s="449"/>
      <c r="V48" s="452"/>
      <c r="W48" s="818">
        <v>0</v>
      </c>
      <c r="X48" s="819">
        <v>12</v>
      </c>
      <c r="Y48" s="656">
        <v>3</v>
      </c>
      <c r="Z48" s="453">
        <v>3</v>
      </c>
      <c r="AA48" s="454" t="s">
        <v>204</v>
      </c>
      <c r="AB48" s="455" t="s">
        <v>129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47" customFormat="1" ht="33.75" customHeight="1" thickBot="1" x14ac:dyDescent="0.25">
      <c r="A49" s="946"/>
      <c r="B49" s="947"/>
      <c r="C49" s="942"/>
      <c r="D49" s="942"/>
      <c r="E49" s="943"/>
      <c r="F49" s="943"/>
      <c r="G49" s="897"/>
      <c r="H49" s="943"/>
      <c r="I49" s="943"/>
      <c r="J49" s="897"/>
      <c r="K49" s="943"/>
      <c r="L49" s="943"/>
      <c r="M49" s="897"/>
      <c r="N49" s="943"/>
      <c r="O49" s="943"/>
      <c r="P49" s="897"/>
      <c r="Q49" s="943"/>
      <c r="R49" s="943"/>
      <c r="S49" s="897"/>
      <c r="T49" s="943"/>
      <c r="U49" s="943"/>
      <c r="V49" s="897"/>
      <c r="W49" s="944"/>
      <c r="X49" s="944"/>
      <c r="Y49" s="944"/>
      <c r="Z49" s="897"/>
      <c r="AA49" s="918"/>
      <c r="AB49" s="918"/>
      <c r="AC49" s="536"/>
      <c r="AD49" s="613"/>
      <c r="AE49" s="945"/>
      <c r="AF49" s="945"/>
      <c r="AG49" s="613"/>
      <c r="AH49" s="613"/>
      <c r="AI49" s="613"/>
      <c r="AJ49" s="613"/>
      <c r="AK49" s="613"/>
    </row>
    <row r="50" spans="1:37" s="351" customFormat="1" ht="33.75" customHeight="1" thickBot="1" x14ac:dyDescent="0.25">
      <c r="A50" s="994" t="s">
        <v>714</v>
      </c>
      <c r="B50" s="1043"/>
      <c r="C50" s="159"/>
      <c r="D50" s="166"/>
      <c r="E50" s="174"/>
      <c r="F50" s="137"/>
      <c r="G50" s="137">
        <v>3</v>
      </c>
      <c r="H50" s="137"/>
      <c r="I50" s="137"/>
      <c r="J50" s="828">
        <v>3</v>
      </c>
      <c r="K50" s="180"/>
      <c r="L50" s="137"/>
      <c r="M50" s="137">
        <v>3</v>
      </c>
      <c r="N50" s="137"/>
      <c r="O50" s="137"/>
      <c r="P50" s="828">
        <v>3</v>
      </c>
      <c r="Q50" s="180"/>
      <c r="R50" s="137"/>
      <c r="S50" s="137"/>
      <c r="T50" s="137"/>
      <c r="U50" s="137"/>
      <c r="V50" s="829"/>
      <c r="W50" s="137"/>
      <c r="X50" s="137"/>
      <c r="Y50" s="829"/>
      <c r="Z50" s="138">
        <v>12</v>
      </c>
      <c r="AA50" s="830"/>
      <c r="AB50" s="361"/>
      <c r="AC50" s="1126"/>
      <c r="AD50" s="832"/>
      <c r="AE50" s="1127"/>
      <c r="AF50" s="834"/>
      <c r="AG50" s="1126"/>
      <c r="AH50" s="835"/>
      <c r="AI50" s="832"/>
      <c r="AJ50" s="1127"/>
      <c r="AK50" s="834"/>
    </row>
    <row r="51" spans="1:37" s="351" customFormat="1" ht="17.25" customHeight="1" x14ac:dyDescent="0.2">
      <c r="A51" s="857" t="s">
        <v>806</v>
      </c>
      <c r="B51" s="858" t="s">
        <v>154</v>
      </c>
      <c r="C51" s="859" t="s">
        <v>13</v>
      </c>
      <c r="D51" s="860" t="s">
        <v>6</v>
      </c>
      <c r="E51" s="861">
        <v>12</v>
      </c>
      <c r="F51" s="862">
        <v>0</v>
      </c>
      <c r="G51" s="863">
        <v>3</v>
      </c>
      <c r="H51" s="862"/>
      <c r="I51" s="862"/>
      <c r="J51" s="864"/>
      <c r="K51" s="171"/>
      <c r="L51" s="103"/>
      <c r="M51" s="104"/>
      <c r="N51" s="103"/>
      <c r="O51" s="103"/>
      <c r="P51" s="172"/>
      <c r="Q51" s="171"/>
      <c r="R51" s="103"/>
      <c r="S51" s="104"/>
      <c r="T51" s="103"/>
      <c r="U51" s="103"/>
      <c r="V51" s="172"/>
      <c r="W51" s="850"/>
      <c r="X51" s="851"/>
      <c r="Y51" s="929"/>
      <c r="Z51" s="865">
        <f>G51</f>
        <v>3</v>
      </c>
      <c r="AA51" s="866" t="s">
        <v>745</v>
      </c>
      <c r="AB51" s="840" t="s">
        <v>239</v>
      </c>
      <c r="AC51" s="831"/>
      <c r="AD51" s="832"/>
      <c r="AE51" s="833"/>
      <c r="AF51" s="834"/>
      <c r="AG51" s="831"/>
      <c r="AH51" s="835"/>
      <c r="AI51" s="832"/>
      <c r="AJ51" s="833"/>
      <c r="AK51" s="834"/>
    </row>
    <row r="52" spans="1:37" ht="17.25" customHeight="1" x14ac:dyDescent="0.2">
      <c r="A52" s="867" t="s">
        <v>807</v>
      </c>
      <c r="B52" s="582" t="s">
        <v>716</v>
      </c>
      <c r="C52" s="495" t="s">
        <v>13</v>
      </c>
      <c r="D52" s="509" t="s">
        <v>6</v>
      </c>
      <c r="E52" s="868">
        <v>12</v>
      </c>
      <c r="F52" s="869">
        <v>0</v>
      </c>
      <c r="G52" s="48">
        <v>3</v>
      </c>
      <c r="H52" s="869"/>
      <c r="I52" s="869"/>
      <c r="J52" s="173"/>
      <c r="K52" s="868"/>
      <c r="L52" s="869"/>
      <c r="M52" s="48"/>
      <c r="N52" s="869"/>
      <c r="O52" s="869"/>
      <c r="P52" s="173"/>
      <c r="Q52" s="868"/>
      <c r="R52" s="869"/>
      <c r="S52" s="48"/>
      <c r="T52" s="869"/>
      <c r="U52" s="869"/>
      <c r="V52" s="173"/>
      <c r="W52" s="959"/>
      <c r="X52" s="958"/>
      <c r="Y52" s="855"/>
      <c r="Z52" s="107">
        <f>G52</f>
        <v>3</v>
      </c>
      <c r="AA52" s="227" t="s">
        <v>736</v>
      </c>
      <c r="AB52" s="323" t="s">
        <v>209</v>
      </c>
      <c r="AC52" s="831"/>
      <c r="AD52" s="832"/>
      <c r="AE52" s="833"/>
      <c r="AF52" s="834"/>
      <c r="AG52" s="831"/>
      <c r="AH52" s="835"/>
      <c r="AI52" s="832"/>
      <c r="AJ52" s="833"/>
      <c r="AK52" s="834"/>
    </row>
    <row r="53" spans="1:37" s="347" customFormat="1" ht="17.25" customHeight="1" x14ac:dyDescent="0.2">
      <c r="A53" s="867" t="s">
        <v>808</v>
      </c>
      <c r="B53" s="582" t="s">
        <v>95</v>
      </c>
      <c r="C53" s="6" t="s">
        <v>13</v>
      </c>
      <c r="D53" s="872" t="s">
        <v>229</v>
      </c>
      <c r="E53" s="11"/>
      <c r="F53" s="10"/>
      <c r="G53" s="797"/>
      <c r="H53" s="10">
        <v>0</v>
      </c>
      <c r="I53" s="10">
        <v>12</v>
      </c>
      <c r="J53" s="652">
        <v>3</v>
      </c>
      <c r="K53" s="11"/>
      <c r="L53" s="10"/>
      <c r="M53" s="797"/>
      <c r="N53" s="10"/>
      <c r="O53" s="10"/>
      <c r="P53" s="652"/>
      <c r="Q53" s="11"/>
      <c r="R53" s="10"/>
      <c r="S53" s="797"/>
      <c r="T53" s="10"/>
      <c r="U53" s="10"/>
      <c r="V53" s="652"/>
      <c r="W53" s="529"/>
      <c r="X53" s="47"/>
      <c r="Y53" s="21"/>
      <c r="Z53" s="798">
        <f>J53</f>
        <v>3</v>
      </c>
      <c r="AA53" s="227" t="s">
        <v>749</v>
      </c>
      <c r="AB53" s="323" t="s">
        <v>203</v>
      </c>
      <c r="AC53" s="521"/>
      <c r="AD53" s="513"/>
      <c r="AE53" s="521"/>
      <c r="AF53" s="513"/>
      <c r="AG53" s="521"/>
      <c r="AH53" s="904"/>
      <c r="AI53" s="513"/>
      <c r="AJ53" s="521"/>
      <c r="AK53" s="513"/>
    </row>
    <row r="54" spans="1:37" s="347" customFormat="1" ht="17.25" customHeight="1" x14ac:dyDescent="0.2">
      <c r="A54" s="870" t="s">
        <v>809</v>
      </c>
      <c r="B54" s="871" t="s">
        <v>268</v>
      </c>
      <c r="C54" s="6" t="s">
        <v>13</v>
      </c>
      <c r="D54" s="872" t="s">
        <v>229</v>
      </c>
      <c r="E54" s="529"/>
      <c r="F54" s="47"/>
      <c r="G54" s="797"/>
      <c r="H54" s="47">
        <v>0</v>
      </c>
      <c r="I54" s="47">
        <v>12</v>
      </c>
      <c r="J54" s="652">
        <v>3</v>
      </c>
      <c r="K54" s="783"/>
      <c r="L54" s="784"/>
      <c r="M54" s="785"/>
      <c r="N54" s="784"/>
      <c r="O54" s="784"/>
      <c r="P54" s="873"/>
      <c r="Q54" s="783"/>
      <c r="R54" s="784"/>
      <c r="S54" s="785"/>
      <c r="T54" s="784"/>
      <c r="U54" s="784"/>
      <c r="V54" s="873"/>
      <c r="W54" s="783"/>
      <c r="X54" s="784"/>
      <c r="Y54" s="856"/>
      <c r="Z54" s="798">
        <f>J54</f>
        <v>3</v>
      </c>
      <c r="AA54" s="227" t="s">
        <v>755</v>
      </c>
      <c r="AB54" s="323" t="s">
        <v>269</v>
      </c>
      <c r="AC54" s="521"/>
      <c r="AD54" s="563"/>
      <c r="AE54" s="521"/>
      <c r="AF54" s="513"/>
      <c r="AG54" s="521"/>
      <c r="AH54" s="904"/>
      <c r="AI54" s="563"/>
      <c r="AJ54" s="521"/>
      <c r="AK54" s="513"/>
    </row>
    <row r="55" spans="1:37" s="347" customFormat="1" ht="17.25" customHeight="1" x14ac:dyDescent="0.2">
      <c r="A55" s="867" t="s">
        <v>810</v>
      </c>
      <c r="B55" s="582" t="s">
        <v>766</v>
      </c>
      <c r="C55" s="6" t="s">
        <v>13</v>
      </c>
      <c r="D55" s="872" t="s">
        <v>6</v>
      </c>
      <c r="E55" s="11"/>
      <c r="F55" s="10"/>
      <c r="G55" s="797"/>
      <c r="H55" s="10">
        <v>12</v>
      </c>
      <c r="I55" s="10">
        <v>0</v>
      </c>
      <c r="J55" s="652">
        <v>3</v>
      </c>
      <c r="K55" s="11"/>
      <c r="L55" s="10"/>
      <c r="M55" s="797"/>
      <c r="N55" s="10"/>
      <c r="O55" s="10"/>
      <c r="P55" s="652"/>
      <c r="Q55" s="11"/>
      <c r="R55" s="10"/>
      <c r="S55" s="797"/>
      <c r="T55" s="10"/>
      <c r="U55" s="10"/>
      <c r="V55" s="652"/>
      <c r="W55" s="529"/>
      <c r="X55" s="47"/>
      <c r="Y55" s="21"/>
      <c r="Z55" s="798">
        <v>3</v>
      </c>
      <c r="AA55" s="227" t="s">
        <v>767</v>
      </c>
      <c r="AB55" s="358" t="s">
        <v>128</v>
      </c>
      <c r="AC55" s="521"/>
      <c r="AD55" s="563"/>
      <c r="AE55" s="521"/>
      <c r="AF55" s="513"/>
      <c r="AG55" s="521"/>
      <c r="AH55" s="904"/>
      <c r="AI55" s="563"/>
      <c r="AJ55" s="521"/>
      <c r="AK55" s="513"/>
    </row>
    <row r="56" spans="1:37" s="347" customFormat="1" ht="17.25" customHeight="1" x14ac:dyDescent="0.2">
      <c r="A56" s="867" t="s">
        <v>811</v>
      </c>
      <c r="B56" s="582" t="s">
        <v>159</v>
      </c>
      <c r="C56" s="495" t="s">
        <v>13</v>
      </c>
      <c r="D56" s="509" t="s">
        <v>6</v>
      </c>
      <c r="E56" s="11"/>
      <c r="F56" s="10"/>
      <c r="G56" s="797"/>
      <c r="H56" s="10"/>
      <c r="I56" s="10"/>
      <c r="J56" s="652"/>
      <c r="K56" s="11">
        <v>12</v>
      </c>
      <c r="L56" s="10">
        <v>0</v>
      </c>
      <c r="M56" s="797">
        <v>3</v>
      </c>
      <c r="N56" s="10"/>
      <c r="O56" s="10"/>
      <c r="P56" s="652"/>
      <c r="Q56" s="11"/>
      <c r="R56" s="10"/>
      <c r="S56" s="797"/>
      <c r="T56" s="10"/>
      <c r="U56" s="10"/>
      <c r="V56" s="652"/>
      <c r="W56" s="529"/>
      <c r="X56" s="47"/>
      <c r="Y56" s="21"/>
      <c r="Z56" s="798">
        <f>M56</f>
        <v>3</v>
      </c>
      <c r="AA56" s="373" t="s">
        <v>828</v>
      </c>
      <c r="AB56" s="323" t="s">
        <v>249</v>
      </c>
      <c r="AC56" s="521"/>
      <c r="AD56" s="563"/>
      <c r="AE56" s="521"/>
      <c r="AF56" s="513"/>
      <c r="AG56" s="521"/>
      <c r="AH56" s="904"/>
      <c r="AI56" s="563"/>
      <c r="AJ56" s="521"/>
      <c r="AK56" s="513"/>
    </row>
    <row r="57" spans="1:37" s="347" customFormat="1" ht="17.25" customHeight="1" x14ac:dyDescent="0.2">
      <c r="A57" s="914" t="s">
        <v>812</v>
      </c>
      <c r="B57" s="582" t="s">
        <v>768</v>
      </c>
      <c r="C57" s="757" t="s">
        <v>13</v>
      </c>
      <c r="D57" s="509" t="s">
        <v>6</v>
      </c>
      <c r="E57" s="11"/>
      <c r="F57" s="10"/>
      <c r="G57" s="797"/>
      <c r="H57" s="10"/>
      <c r="I57" s="10"/>
      <c r="J57" s="652"/>
      <c r="K57" s="11">
        <v>12</v>
      </c>
      <c r="L57" s="10">
        <v>0</v>
      </c>
      <c r="M57" s="797">
        <v>3</v>
      </c>
      <c r="N57" s="10"/>
      <c r="O57" s="10"/>
      <c r="P57" s="652"/>
      <c r="Q57" s="472"/>
      <c r="R57" s="10"/>
      <c r="S57" s="797"/>
      <c r="T57" s="10"/>
      <c r="U57" s="10"/>
      <c r="V57" s="654"/>
      <c r="W57" s="529"/>
      <c r="X57" s="47"/>
      <c r="Y57" s="21"/>
      <c r="Z57" s="798">
        <v>3</v>
      </c>
      <c r="AA57" s="227" t="s">
        <v>764</v>
      </c>
      <c r="AB57" s="323"/>
      <c r="AC57" s="613"/>
      <c r="AD57" s="874"/>
      <c r="AE57" s="915"/>
      <c r="AF57" s="537"/>
      <c r="AG57" s="915"/>
      <c r="AH57" s="902"/>
      <c r="AI57" s="874"/>
      <c r="AJ57" s="915"/>
      <c r="AK57" s="537"/>
    </row>
    <row r="58" spans="1:37" s="347" customFormat="1" ht="17.25" customHeight="1" x14ac:dyDescent="0.2">
      <c r="A58" s="905" t="s">
        <v>820</v>
      </c>
      <c r="B58" s="582" t="s">
        <v>174</v>
      </c>
      <c r="C58" s="757" t="s">
        <v>13</v>
      </c>
      <c r="D58" s="509" t="s">
        <v>229</v>
      </c>
      <c r="E58" s="11"/>
      <c r="F58" s="10"/>
      <c r="G58" s="797"/>
      <c r="H58" s="10"/>
      <c r="I58" s="10"/>
      <c r="J58" s="652"/>
      <c r="K58" s="11"/>
      <c r="L58" s="10"/>
      <c r="M58" s="797"/>
      <c r="N58" s="10">
        <v>0</v>
      </c>
      <c r="O58" s="10">
        <v>12</v>
      </c>
      <c r="P58" s="652">
        <v>3</v>
      </c>
      <c r="Q58" s="472"/>
      <c r="R58" s="10"/>
      <c r="S58" s="797"/>
      <c r="T58" s="10"/>
      <c r="U58" s="10"/>
      <c r="V58" s="654"/>
      <c r="W58" s="529"/>
      <c r="X58" s="47"/>
      <c r="Y58" s="21"/>
      <c r="Z58" s="798">
        <v>3</v>
      </c>
      <c r="AA58" s="227" t="s">
        <v>749</v>
      </c>
      <c r="AB58" s="323" t="s">
        <v>203</v>
      </c>
      <c r="AC58" s="613"/>
      <c r="AD58" s="874"/>
      <c r="AE58" s="915"/>
      <c r="AF58" s="537"/>
      <c r="AG58" s="915"/>
      <c r="AH58" s="902"/>
      <c r="AI58" s="874"/>
      <c r="AJ58" s="915"/>
      <c r="AK58" s="537"/>
    </row>
    <row r="59" spans="1:37" s="347" customFormat="1" ht="17.25" customHeight="1" x14ac:dyDescent="0.2">
      <c r="A59" s="916" t="s">
        <v>813</v>
      </c>
      <c r="B59" s="581" t="s">
        <v>253</v>
      </c>
      <c r="C59" s="892" t="s">
        <v>13</v>
      </c>
      <c r="D59" s="504" t="s">
        <v>229</v>
      </c>
      <c r="E59" s="439"/>
      <c r="F59" s="16"/>
      <c r="G59" s="907"/>
      <c r="H59" s="16"/>
      <c r="I59" s="16"/>
      <c r="J59" s="651"/>
      <c r="K59" s="439"/>
      <c r="L59" s="16"/>
      <c r="M59" s="955"/>
      <c r="N59" s="16">
        <v>0</v>
      </c>
      <c r="O59" s="16">
        <v>12</v>
      </c>
      <c r="P59" s="651">
        <v>3</v>
      </c>
      <c r="Q59" s="439"/>
      <c r="R59" s="16"/>
      <c r="S59" s="907"/>
      <c r="T59" s="956"/>
      <c r="U59" s="956"/>
      <c r="V59" s="957"/>
      <c r="W59" s="854"/>
      <c r="X59" s="44"/>
      <c r="Y59" s="20"/>
      <c r="Z59" s="912">
        <f>P59</f>
        <v>3</v>
      </c>
      <c r="AA59" s="841" t="s">
        <v>827</v>
      </c>
      <c r="AB59" s="358" t="s">
        <v>217</v>
      </c>
      <c r="AC59" s="613"/>
      <c r="AD59" s="874"/>
      <c r="AE59" s="915"/>
      <c r="AF59" s="537"/>
      <c r="AG59" s="915"/>
      <c r="AH59" s="902"/>
      <c r="AI59" s="874"/>
      <c r="AJ59" s="915"/>
      <c r="AK59" s="537"/>
    </row>
    <row r="60" spans="1:37" s="347" customFormat="1" ht="17.25" customHeight="1" x14ac:dyDescent="0.2">
      <c r="A60" s="917" t="s">
        <v>814</v>
      </c>
      <c r="B60" s="607" t="s">
        <v>108</v>
      </c>
      <c r="C60" s="790" t="s">
        <v>13</v>
      </c>
      <c r="D60" s="608" t="s">
        <v>6</v>
      </c>
      <c r="E60" s="11"/>
      <c r="F60" s="10"/>
      <c r="G60" s="654"/>
      <c r="H60" s="10"/>
      <c r="I60" s="10"/>
      <c r="J60" s="652"/>
      <c r="K60" s="327"/>
      <c r="L60" s="328"/>
      <c r="M60" s="920"/>
      <c r="N60" s="328">
        <v>12</v>
      </c>
      <c r="O60" s="328">
        <v>0</v>
      </c>
      <c r="P60" s="653">
        <v>3</v>
      </c>
      <c r="Q60" s="327"/>
      <c r="R60" s="328"/>
      <c r="S60" s="920"/>
      <c r="T60" s="328"/>
      <c r="U60" s="328"/>
      <c r="V60" s="653"/>
      <c r="W60" s="530"/>
      <c r="X60" s="483"/>
      <c r="Y60" s="901"/>
      <c r="Z60" s="798">
        <f>P60</f>
        <v>3</v>
      </c>
      <c r="AA60" s="918" t="s">
        <v>740</v>
      </c>
      <c r="AB60" s="590" t="s">
        <v>129</v>
      </c>
      <c r="AC60" s="613"/>
      <c r="AD60" s="874"/>
      <c r="AE60" s="915"/>
      <c r="AF60" s="537"/>
      <c r="AG60" s="915"/>
      <c r="AH60" s="902"/>
      <c r="AI60" s="874"/>
      <c r="AJ60" s="915"/>
      <c r="AK60" s="537"/>
    </row>
    <row r="61" spans="1:37" s="347" customFormat="1" ht="17.25" customHeight="1" thickBot="1" x14ac:dyDescent="0.25">
      <c r="A61" s="899"/>
      <c r="B61" s="515" t="s">
        <v>756</v>
      </c>
      <c r="C61" s="816" t="s">
        <v>6</v>
      </c>
      <c r="D61" s="817" t="s">
        <v>229</v>
      </c>
      <c r="E61" s="882"/>
      <c r="F61" s="883"/>
      <c r="G61" s="930"/>
      <c r="H61" s="883"/>
      <c r="I61" s="883"/>
      <c r="J61" s="889"/>
      <c r="K61" s="448"/>
      <c r="L61" s="449"/>
      <c r="M61" s="820"/>
      <c r="N61" s="449"/>
      <c r="O61" s="449"/>
      <c r="P61" s="656"/>
      <c r="Q61" s="448"/>
      <c r="R61" s="449"/>
      <c r="S61" s="820"/>
      <c r="T61" s="449"/>
      <c r="U61" s="449"/>
      <c r="V61" s="656"/>
      <c r="W61" s="818"/>
      <c r="X61" s="819"/>
      <c r="Y61" s="931"/>
      <c r="Z61" s="932">
        <v>2</v>
      </c>
      <c r="AA61" s="521" t="s">
        <v>757</v>
      </c>
      <c r="AB61" s="513"/>
      <c r="AC61" s="875"/>
      <c r="AD61" s="515"/>
      <c r="AE61" s="876"/>
      <c r="AF61" s="877"/>
      <c r="AG61" s="919"/>
      <c r="AH61" s="900"/>
      <c r="AI61" s="515"/>
      <c r="AJ61" s="919"/>
      <c r="AK61" s="515"/>
    </row>
    <row r="62" spans="1:37" ht="16.5" thickBot="1" x14ac:dyDescent="0.25">
      <c r="A62" s="1129"/>
      <c r="B62" s="33"/>
      <c r="C62" s="952"/>
      <c r="D62" s="952"/>
      <c r="E62" s="953"/>
      <c r="F62" s="952"/>
      <c r="G62" s="952"/>
      <c r="H62" s="952"/>
      <c r="I62" s="952"/>
      <c r="J62" s="952"/>
      <c r="K62" s="953"/>
      <c r="L62" s="952"/>
      <c r="M62" s="952"/>
      <c r="N62" s="952"/>
      <c r="O62" s="952"/>
      <c r="P62" s="952"/>
      <c r="Q62" s="953"/>
      <c r="R62" s="952"/>
      <c r="S62" s="952"/>
      <c r="T62" s="952"/>
      <c r="U62" s="952"/>
      <c r="V62" s="952"/>
      <c r="W62" s="926"/>
      <c r="X62" s="927"/>
      <c r="Y62" s="928"/>
      <c r="Z62" s="952"/>
      <c r="AA62" s="33"/>
      <c r="AB62" s="1130"/>
      <c r="AC62" s="1131"/>
      <c r="AD62" s="1132"/>
      <c r="AE62" s="1131"/>
      <c r="AF62" s="1132"/>
      <c r="AG62" s="1131"/>
      <c r="AH62" s="1133"/>
      <c r="AI62" s="1132"/>
      <c r="AJ62" s="1131"/>
      <c r="AK62" s="1132"/>
    </row>
    <row r="63" spans="1:37" s="1138" customFormat="1" ht="24" thickBot="1" x14ac:dyDescent="0.25">
      <c r="A63" s="1028" t="s">
        <v>27</v>
      </c>
      <c r="B63" s="1029"/>
      <c r="C63" s="256"/>
      <c r="D63" s="257"/>
      <c r="E63" s="258"/>
      <c r="F63" s="256"/>
      <c r="G63" s="256"/>
      <c r="H63" s="256"/>
      <c r="I63" s="256"/>
      <c r="J63" s="257"/>
      <c r="K63" s="258"/>
      <c r="L63" s="256"/>
      <c r="M63" s="256"/>
      <c r="N63" s="256"/>
      <c r="O63" s="256"/>
      <c r="P63" s="257"/>
      <c r="Q63" s="258"/>
      <c r="R63" s="256"/>
      <c r="S63" s="256"/>
      <c r="T63" s="256"/>
      <c r="U63" s="256"/>
      <c r="V63" s="259"/>
      <c r="W63" s="933"/>
      <c r="X63" s="934"/>
      <c r="Y63" s="935">
        <v>20</v>
      </c>
      <c r="Z63" s="936">
        <v>20</v>
      </c>
      <c r="AA63" s="937"/>
      <c r="AB63" s="938"/>
      <c r="AC63" s="1134"/>
      <c r="AD63" s="1135"/>
      <c r="AE63" s="1136"/>
      <c r="AF63" s="1135"/>
      <c r="AG63" s="1136"/>
      <c r="AH63" s="1137"/>
      <c r="AI63" s="1135"/>
      <c r="AJ63" s="1136"/>
      <c r="AK63" s="1135"/>
    </row>
    <row r="64" spans="1:37" s="1138" customFormat="1" ht="17.25" customHeight="1" x14ac:dyDescent="0.2">
      <c r="A64" s="780" t="s">
        <v>830</v>
      </c>
      <c r="B64" s="939" t="s">
        <v>113</v>
      </c>
      <c r="C64" s="940" t="s">
        <v>5</v>
      </c>
      <c r="D64" s="508" t="s">
        <v>229</v>
      </c>
      <c r="E64" s="616"/>
      <c r="F64" s="103"/>
      <c r="G64" s="104"/>
      <c r="H64" s="103"/>
      <c r="I64" s="103"/>
      <c r="J64" s="172"/>
      <c r="K64" s="616"/>
      <c r="L64" s="103"/>
      <c r="M64" s="104"/>
      <c r="N64" s="103"/>
      <c r="O64" s="103"/>
      <c r="P64" s="172"/>
      <c r="Q64" s="616"/>
      <c r="R64" s="103"/>
      <c r="S64" s="104"/>
      <c r="T64" s="103">
        <v>0</v>
      </c>
      <c r="U64" s="103">
        <v>12</v>
      </c>
      <c r="V64" s="650">
        <v>3</v>
      </c>
      <c r="W64" s="950"/>
      <c r="X64" s="851"/>
      <c r="Y64" s="910"/>
      <c r="Z64" s="172">
        <v>3</v>
      </c>
      <c r="AA64" s="603"/>
      <c r="AB64" s="523"/>
      <c r="AC64" s="1139"/>
      <c r="AD64" s="1140"/>
      <c r="AE64" s="1141"/>
      <c r="AF64" s="1140"/>
      <c r="AG64" s="1141"/>
      <c r="AH64" s="1142"/>
      <c r="AI64" s="1140"/>
      <c r="AJ64" s="1141"/>
      <c r="AK64" s="1140"/>
    </row>
    <row r="65" spans="1:37" s="1138" customFormat="1" ht="17.25" customHeight="1" thickBot="1" x14ac:dyDescent="0.25">
      <c r="A65" s="814" t="s">
        <v>831</v>
      </c>
      <c r="B65" s="941" t="s">
        <v>175</v>
      </c>
      <c r="C65" s="847" t="s">
        <v>5</v>
      </c>
      <c r="D65" s="510" t="s">
        <v>229</v>
      </c>
      <c r="E65" s="481"/>
      <c r="F65" s="449"/>
      <c r="G65" s="450"/>
      <c r="H65" s="449"/>
      <c r="I65" s="449"/>
      <c r="J65" s="451"/>
      <c r="K65" s="481"/>
      <c r="L65" s="449"/>
      <c r="M65" s="450"/>
      <c r="N65" s="449"/>
      <c r="O65" s="449"/>
      <c r="P65" s="451"/>
      <c r="Q65" s="481"/>
      <c r="R65" s="449"/>
      <c r="S65" s="450"/>
      <c r="T65" s="449"/>
      <c r="U65" s="449"/>
      <c r="V65" s="451"/>
      <c r="W65" s="951">
        <v>0</v>
      </c>
      <c r="X65" s="819">
        <v>12</v>
      </c>
      <c r="Y65" s="820">
        <v>7</v>
      </c>
      <c r="Z65" s="451">
        <v>7</v>
      </c>
      <c r="AA65" s="454"/>
      <c r="AB65" s="455"/>
      <c r="AC65" s="1139"/>
      <c r="AD65" s="1140"/>
      <c r="AE65" s="1141"/>
      <c r="AF65" s="1140"/>
      <c r="AG65" s="1141"/>
      <c r="AH65" s="1142"/>
      <c r="AI65" s="1140"/>
      <c r="AJ65" s="1141"/>
      <c r="AK65" s="1140"/>
    </row>
    <row r="66" spans="1:37" ht="24" thickBot="1" x14ac:dyDescent="0.25">
      <c r="A66" s="1030" t="s">
        <v>76</v>
      </c>
      <c r="B66" s="1031"/>
      <c r="C66" s="253"/>
      <c r="D66" s="253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55"/>
      <c r="W66" s="181"/>
      <c r="X66" s="181"/>
      <c r="Y66" s="181"/>
      <c r="Z66" s="255">
        <f>Z65+Z64+Z63+Z50+Z6</f>
        <v>210</v>
      </c>
      <c r="AA66" s="254"/>
      <c r="AB66" s="368"/>
      <c r="AC66" s="1143"/>
      <c r="AD66" s="1144"/>
      <c r="AE66" s="1145"/>
      <c r="AF66" s="1144"/>
      <c r="AG66" s="1145"/>
      <c r="AH66" s="1146"/>
      <c r="AI66" s="1144"/>
      <c r="AJ66" s="1145"/>
      <c r="AK66" s="1144"/>
    </row>
    <row r="67" spans="1:37" x14ac:dyDescent="0.2">
      <c r="W67" s="896"/>
      <c r="X67" s="896"/>
      <c r="Y67" s="896"/>
    </row>
    <row r="68" spans="1:37" x14ac:dyDescent="0.2">
      <c r="W68" s="897"/>
      <c r="X68" s="897"/>
      <c r="Y68" s="897"/>
    </row>
    <row r="69" spans="1:37" x14ac:dyDescent="0.2">
      <c r="W69" s="952"/>
      <c r="X69" s="952"/>
      <c r="Y69" s="952"/>
    </row>
  </sheetData>
  <mergeCells count="34">
    <mergeCell ref="AJ1:AK3"/>
    <mergeCell ref="AC1:AD3"/>
    <mergeCell ref="AE1:AF3"/>
    <mergeCell ref="AG1:AI3"/>
    <mergeCell ref="N3:O3"/>
    <mergeCell ref="A1:AB1"/>
    <mergeCell ref="T3:U3"/>
    <mergeCell ref="Z2:Z4"/>
    <mergeCell ref="K2:P2"/>
    <mergeCell ref="Q2:V2"/>
    <mergeCell ref="P3:P4"/>
    <mergeCell ref="V3:V4"/>
    <mergeCell ref="S3:S4"/>
    <mergeCell ref="J3:J4"/>
    <mergeCell ref="AB2:AB4"/>
    <mergeCell ref="H3:I3"/>
    <mergeCell ref="AA2:AA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W2:Y2"/>
    <mergeCell ref="W3:X3"/>
    <mergeCell ref="A5:B5"/>
    <mergeCell ref="A6:B6"/>
    <mergeCell ref="A66:B66"/>
    <mergeCell ref="A63:B63"/>
    <mergeCell ref="A50:B50"/>
  </mergeCells>
  <phoneticPr fontId="9" type="noConversion"/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3" r:id="rId7"/>
    <hyperlink ref="B14" r:id="rId8" display="Matematikai alapok II.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 display="Adózási ismeretek"/>
    <hyperlink ref="B26" r:id="rId19"/>
    <hyperlink ref="B28" r:id="rId20"/>
    <hyperlink ref="B29" r:id="rId21"/>
    <hyperlink ref="B33" r:id="rId22"/>
    <hyperlink ref="B35" r:id="rId23"/>
    <hyperlink ref="B38" r:id="rId24"/>
    <hyperlink ref="B39" r:id="rId25"/>
    <hyperlink ref="B41" r:id="rId26"/>
    <hyperlink ref="B43" r:id="rId27"/>
    <hyperlink ref="B64" r:id="rId28"/>
    <hyperlink ref="B65" r:id="rId29"/>
    <hyperlink ref="B48" r:id="rId30"/>
    <hyperlink ref="B27" r:id="rId31"/>
    <hyperlink ref="B30" r:id="rId32"/>
    <hyperlink ref="B32" r:id="rId33"/>
    <hyperlink ref="B34" r:id="rId34"/>
    <hyperlink ref="B36" r:id="rId35"/>
    <hyperlink ref="B37" r:id="rId36"/>
    <hyperlink ref="B40" r:id="rId37"/>
    <hyperlink ref="B42" r:id="rId38"/>
    <hyperlink ref="B44" r:id="rId39"/>
    <hyperlink ref="B54" r:id="rId40"/>
    <hyperlink ref="B56" r:id="rId41"/>
    <hyperlink ref="B60" r:id="rId42"/>
    <hyperlink ref="B59" r:id="rId43"/>
    <hyperlink ref="B51" r:id="rId44"/>
    <hyperlink ref="B25" r:id="rId45"/>
    <hyperlink ref="B31" r:id="rId46"/>
    <hyperlink ref="B58" r:id="rId47"/>
  </hyperlinks>
  <pageMargins left="0.19685039370078741" right="0.19685039370078741" top="0.19685039370078741" bottom="0.19685039370078741" header="0.19685039370078741" footer="0.19685039370078741"/>
  <pageSetup paperSize="9" scale="60" orientation="landscape" r:id="rId48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E9" sqref="E9"/>
    </sheetView>
  </sheetViews>
  <sheetFormatPr defaultRowHeight="12.75" x14ac:dyDescent="0.2"/>
  <cols>
    <col min="1" max="1" width="108" customWidth="1"/>
  </cols>
  <sheetData>
    <row r="1" spans="1:1" x14ac:dyDescent="0.2">
      <c r="A1" s="922" t="s">
        <v>51</v>
      </c>
    </row>
    <row r="2" spans="1:1" x14ac:dyDescent="0.2">
      <c r="A2" s="922" t="s">
        <v>52</v>
      </c>
    </row>
    <row r="3" spans="1:1" x14ac:dyDescent="0.2">
      <c r="A3" s="923" t="s">
        <v>53</v>
      </c>
    </row>
    <row r="4" spans="1:1" x14ac:dyDescent="0.2">
      <c r="A4" s="924" t="s">
        <v>54</v>
      </c>
    </row>
    <row r="5" spans="1:1" x14ac:dyDescent="0.2">
      <c r="A5" s="924" t="s">
        <v>822</v>
      </c>
    </row>
    <row r="6" spans="1:1" ht="14.25" x14ac:dyDescent="0.2">
      <c r="A6" s="924" t="s">
        <v>829</v>
      </c>
    </row>
    <row r="7" spans="1:1" x14ac:dyDescent="0.2">
      <c r="A7" s="922" t="s">
        <v>62</v>
      </c>
    </row>
    <row r="8" spans="1:1" x14ac:dyDescent="0.2">
      <c r="A8" s="925" t="s">
        <v>69</v>
      </c>
    </row>
    <row r="9" spans="1:1" x14ac:dyDescent="0.2">
      <c r="A9" s="925" t="s">
        <v>823</v>
      </c>
    </row>
    <row r="10" spans="1:1" x14ac:dyDescent="0.2">
      <c r="A10" s="925" t="s">
        <v>824</v>
      </c>
    </row>
    <row r="11" spans="1:1" x14ac:dyDescent="0.2">
      <c r="A11" s="925" t="s">
        <v>825</v>
      </c>
    </row>
    <row r="12" spans="1:1" x14ac:dyDescent="0.2">
      <c r="A12" s="922" t="s">
        <v>65</v>
      </c>
    </row>
    <row r="13" spans="1:1" x14ac:dyDescent="0.2">
      <c r="A13" s="925" t="s">
        <v>66</v>
      </c>
    </row>
    <row r="14" spans="1:1" x14ac:dyDescent="0.2">
      <c r="A14" s="92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7" bestFit="1" customWidth="1"/>
    <col min="2" max="16384" width="9.140625" style="337"/>
  </cols>
  <sheetData>
    <row r="1" spans="1:1" s="338" customFormat="1" x14ac:dyDescent="0.2">
      <c r="A1" s="220" t="s">
        <v>51</v>
      </c>
    </row>
    <row r="2" spans="1:1" s="338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19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39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0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39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39" customFormat="1" ht="14.25" customHeight="1" x14ac:dyDescent="0.2">
      <c r="A33" s="336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1059" t="s">
        <v>21</v>
      </c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1"/>
      <c r="AD1" s="70"/>
      <c r="AE1" s="71"/>
      <c r="AF1" s="72"/>
    </row>
    <row r="2" spans="1:34" s="31" customFormat="1" ht="12.75" customHeight="1" thickBot="1" x14ac:dyDescent="0.25">
      <c r="A2" s="1072" t="s">
        <v>29</v>
      </c>
      <c r="B2" s="1075" t="s">
        <v>28</v>
      </c>
      <c r="C2" s="1076"/>
      <c r="D2" s="1077"/>
      <c r="E2" s="86"/>
      <c r="F2" s="1084" t="s">
        <v>38</v>
      </c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1085"/>
      <c r="X2" s="1085"/>
      <c r="Y2" s="1085"/>
      <c r="Z2" s="1085"/>
      <c r="AA2" s="1085"/>
      <c r="AB2" s="1085"/>
      <c r="AC2" s="1085"/>
      <c r="AD2" s="1085"/>
      <c r="AE2" s="1085"/>
      <c r="AF2" s="1086"/>
      <c r="AH2" s="32"/>
    </row>
    <row r="3" spans="1:34" s="31" customFormat="1" ht="11.25" customHeight="1" x14ac:dyDescent="0.2">
      <c r="A3" s="1073"/>
      <c r="B3" s="1078"/>
      <c r="C3" s="1079"/>
      <c r="D3" s="1080"/>
      <c r="E3" s="86"/>
      <c r="F3" s="1087" t="s">
        <v>11</v>
      </c>
      <c r="G3" s="1090" t="s">
        <v>0</v>
      </c>
      <c r="H3" s="1069" t="s">
        <v>1</v>
      </c>
      <c r="I3" s="1069" t="s">
        <v>7</v>
      </c>
      <c r="J3" s="1068" t="s">
        <v>14</v>
      </c>
      <c r="K3" s="1068"/>
      <c r="L3" s="1068"/>
      <c r="M3" s="1068"/>
      <c r="N3" s="1068"/>
      <c r="O3" s="1068"/>
      <c r="P3" s="1068" t="s">
        <v>15</v>
      </c>
      <c r="Q3" s="1068"/>
      <c r="R3" s="1068"/>
      <c r="S3" s="1068"/>
      <c r="T3" s="1068"/>
      <c r="U3" s="1068"/>
      <c r="V3" s="1068" t="s">
        <v>16</v>
      </c>
      <c r="W3" s="1068"/>
      <c r="X3" s="1068"/>
      <c r="Y3" s="1068"/>
      <c r="Z3" s="1068"/>
      <c r="AA3" s="1068"/>
      <c r="AB3" s="90" t="s">
        <v>34</v>
      </c>
      <c r="AC3" s="1062" t="s">
        <v>19</v>
      </c>
      <c r="AD3" s="49"/>
      <c r="AE3" s="1054" t="s">
        <v>3</v>
      </c>
      <c r="AF3" s="1093" t="s">
        <v>12</v>
      </c>
      <c r="AH3" s="32"/>
    </row>
    <row r="4" spans="1:34" s="31" customFormat="1" ht="11.25" customHeight="1" x14ac:dyDescent="0.2">
      <c r="A4" s="1073"/>
      <c r="B4" s="1078"/>
      <c r="C4" s="1079"/>
      <c r="D4" s="1080"/>
      <c r="E4" s="86"/>
      <c r="F4" s="1088"/>
      <c r="G4" s="1091"/>
      <c r="H4" s="1070"/>
      <c r="I4" s="1070"/>
      <c r="J4" s="1065">
        <v>1</v>
      </c>
      <c r="K4" s="1065"/>
      <c r="L4" s="1057" t="s">
        <v>2</v>
      </c>
      <c r="M4" s="1065">
        <v>2</v>
      </c>
      <c r="N4" s="1065"/>
      <c r="O4" s="1057" t="s">
        <v>2</v>
      </c>
      <c r="P4" s="1065">
        <v>3</v>
      </c>
      <c r="Q4" s="1065"/>
      <c r="R4" s="1057" t="s">
        <v>2</v>
      </c>
      <c r="S4" s="1065">
        <v>4</v>
      </c>
      <c r="T4" s="1065"/>
      <c r="U4" s="1057" t="s">
        <v>2</v>
      </c>
      <c r="V4" s="1065">
        <v>5</v>
      </c>
      <c r="W4" s="1065"/>
      <c r="X4" s="1057" t="s">
        <v>2</v>
      </c>
      <c r="Y4" s="1065">
        <v>6</v>
      </c>
      <c r="Z4" s="1065"/>
      <c r="AA4" s="1057" t="s">
        <v>2</v>
      </c>
      <c r="AB4" s="126">
        <v>7</v>
      </c>
      <c r="AC4" s="1063"/>
      <c r="AD4" s="68"/>
      <c r="AE4" s="1055"/>
      <c r="AF4" s="1094"/>
      <c r="AH4" s="32"/>
    </row>
    <row r="5" spans="1:34" s="31" customFormat="1" ht="27.75" customHeight="1" thickBot="1" x14ac:dyDescent="0.25">
      <c r="A5" s="1074"/>
      <c r="B5" s="1081"/>
      <c r="C5" s="1082"/>
      <c r="D5" s="1083"/>
      <c r="E5" s="86"/>
      <c r="F5" s="1089"/>
      <c r="G5" s="1092"/>
      <c r="H5" s="1071"/>
      <c r="I5" s="1071"/>
      <c r="J5" s="50" t="s">
        <v>4</v>
      </c>
      <c r="K5" s="50" t="s">
        <v>10</v>
      </c>
      <c r="L5" s="1058"/>
      <c r="M5" s="50" t="s">
        <v>4</v>
      </c>
      <c r="N5" s="50" t="s">
        <v>10</v>
      </c>
      <c r="O5" s="1058"/>
      <c r="P5" s="50" t="s">
        <v>4</v>
      </c>
      <c r="Q5" s="50" t="s">
        <v>10</v>
      </c>
      <c r="R5" s="1058"/>
      <c r="S5" s="50" t="s">
        <v>4</v>
      </c>
      <c r="T5" s="50" t="s">
        <v>10</v>
      </c>
      <c r="U5" s="1058"/>
      <c r="V5" s="50" t="s">
        <v>4</v>
      </c>
      <c r="W5" s="50" t="s">
        <v>10</v>
      </c>
      <c r="X5" s="1058"/>
      <c r="Y5" s="50" t="s">
        <v>4</v>
      </c>
      <c r="Z5" s="50" t="s">
        <v>10</v>
      </c>
      <c r="AA5" s="1058"/>
      <c r="AB5" s="151"/>
      <c r="AC5" s="1064"/>
      <c r="AD5" s="69"/>
      <c r="AE5" s="1056"/>
      <c r="AF5" s="1095"/>
      <c r="AH5" s="32"/>
    </row>
    <row r="6" spans="1:34" s="33" customFormat="1" ht="69.75" customHeight="1" x14ac:dyDescent="0.2">
      <c r="A6" s="1111" t="s">
        <v>36</v>
      </c>
      <c r="B6" s="1115" t="s">
        <v>22</v>
      </c>
      <c r="C6" s="1116">
        <v>67</v>
      </c>
      <c r="D6" s="1108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112"/>
      <c r="B7" s="1114"/>
      <c r="C7" s="1107"/>
      <c r="D7" s="1109"/>
      <c r="E7" s="93"/>
      <c r="F7" s="1066" t="s">
        <v>22</v>
      </c>
      <c r="G7" s="1067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112"/>
      <c r="B8" s="1114"/>
      <c r="C8" s="1107"/>
      <c r="D8" s="1109"/>
      <c r="E8" s="93"/>
      <c r="F8" s="1052" t="s">
        <v>23</v>
      </c>
      <c r="G8" s="1053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112"/>
      <c r="B9" s="1114"/>
      <c r="C9" s="1107"/>
      <c r="D9" s="1109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112"/>
      <c r="B10" s="1114"/>
      <c r="C10" s="1107"/>
      <c r="D10" s="1109"/>
      <c r="E10" s="93"/>
      <c r="F10" s="1066" t="s">
        <v>44</v>
      </c>
      <c r="G10" s="1067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112"/>
      <c r="B11" s="1114"/>
      <c r="C11" s="1107"/>
      <c r="D11" s="1109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112"/>
      <c r="B12" s="1114"/>
      <c r="C12" s="1107"/>
      <c r="D12" s="1109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112"/>
      <c r="B13" s="1114"/>
      <c r="C13" s="1107"/>
      <c r="D13" s="1109"/>
      <c r="E13" s="93"/>
      <c r="F13" s="1052" t="s">
        <v>43</v>
      </c>
      <c r="G13" s="1053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112"/>
      <c r="B14" s="1114" t="s">
        <v>49</v>
      </c>
      <c r="C14" s="1107" t="s">
        <v>32</v>
      </c>
      <c r="D14" s="1109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112"/>
      <c r="B15" s="1114"/>
      <c r="C15" s="1107"/>
      <c r="D15" s="1109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112"/>
      <c r="B16" s="1114"/>
      <c r="C16" s="1107"/>
      <c r="D16" s="1109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112"/>
      <c r="B17" s="1114"/>
      <c r="C17" s="1107"/>
      <c r="D17" s="1109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112"/>
      <c r="B18" s="1114"/>
      <c r="C18" s="1107"/>
      <c r="D18" s="1109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112"/>
      <c r="B19" s="1114"/>
      <c r="C19" s="1107"/>
      <c r="D19" s="1109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112"/>
      <c r="B20" s="1114"/>
      <c r="C20" s="1107"/>
      <c r="D20" s="1109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112"/>
      <c r="B21" s="1114"/>
      <c r="C21" s="1107"/>
      <c r="D21" s="1109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113"/>
      <c r="B22" s="76" t="s">
        <v>35</v>
      </c>
      <c r="C22" s="67" t="s">
        <v>30</v>
      </c>
      <c r="D22" s="1110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1096" t="s">
        <v>37</v>
      </c>
      <c r="B23" s="1102" t="s">
        <v>42</v>
      </c>
      <c r="C23" s="1102">
        <v>58</v>
      </c>
      <c r="D23" s="1099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1097"/>
      <c r="B24" s="1103"/>
      <c r="C24" s="1103"/>
      <c r="D24" s="1100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1097"/>
      <c r="B25" s="1103"/>
      <c r="C25" s="1103"/>
      <c r="D25" s="1100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1097"/>
      <c r="B26" s="1103"/>
      <c r="C26" s="1103"/>
      <c r="D26" s="1100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1097"/>
      <c r="B27" s="1103"/>
      <c r="C27" s="1103"/>
      <c r="D27" s="1100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1097"/>
      <c r="B28" s="1103"/>
      <c r="C28" s="1103"/>
      <c r="D28" s="1100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1097"/>
      <c r="B29" s="1103"/>
      <c r="C29" s="1106"/>
      <c r="D29" s="1100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1097"/>
      <c r="B30" s="1104" t="s">
        <v>25</v>
      </c>
      <c r="C30" s="1103">
        <v>21</v>
      </c>
      <c r="D30" s="1100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1097"/>
      <c r="B31" s="1103"/>
      <c r="C31" s="1103"/>
      <c r="D31" s="1100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1097"/>
      <c r="B32" s="1103"/>
      <c r="C32" s="1103"/>
      <c r="D32" s="1100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1097"/>
      <c r="B33" s="1103"/>
      <c r="C33" s="1103"/>
      <c r="D33" s="1100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1097"/>
      <c r="B34" s="1103"/>
      <c r="C34" s="1103"/>
      <c r="D34" s="1100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1097"/>
      <c r="B35" s="1103"/>
      <c r="C35" s="1103"/>
      <c r="D35" s="1100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1098"/>
      <c r="B36" s="1105"/>
      <c r="C36" s="1105"/>
      <c r="D36" s="1101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41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968" t="s">
        <v>94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70"/>
      <c r="AC1" s="960" t="s">
        <v>79</v>
      </c>
      <c r="AD1" s="961"/>
      <c r="AE1" s="960" t="s">
        <v>80</v>
      </c>
      <c r="AF1" s="961"/>
      <c r="AG1" s="960" t="s">
        <v>81</v>
      </c>
      <c r="AH1" s="996"/>
      <c r="AI1" s="961"/>
      <c r="AJ1" s="960" t="s">
        <v>88</v>
      </c>
      <c r="AK1" s="961"/>
    </row>
    <row r="2" spans="1:37" s="346" customFormat="1" ht="48" customHeight="1" x14ac:dyDescent="0.2">
      <c r="A2" s="983" t="s">
        <v>11</v>
      </c>
      <c r="B2" s="986" t="s">
        <v>0</v>
      </c>
      <c r="C2" s="1021" t="s">
        <v>1</v>
      </c>
      <c r="D2" s="989" t="s">
        <v>91</v>
      </c>
      <c r="E2" s="971" t="s">
        <v>92</v>
      </c>
      <c r="F2" s="972"/>
      <c r="G2" s="972"/>
      <c r="H2" s="972"/>
      <c r="I2" s="972"/>
      <c r="J2" s="973"/>
      <c r="K2" s="971" t="s">
        <v>93</v>
      </c>
      <c r="L2" s="972"/>
      <c r="M2" s="972"/>
      <c r="N2" s="972"/>
      <c r="O2" s="972"/>
      <c r="P2" s="973"/>
      <c r="Q2" s="974" t="s">
        <v>16</v>
      </c>
      <c r="R2" s="972"/>
      <c r="S2" s="972"/>
      <c r="T2" s="972"/>
      <c r="U2" s="972"/>
      <c r="V2" s="973"/>
      <c r="W2" s="1123" t="s">
        <v>304</v>
      </c>
      <c r="X2" s="1124"/>
      <c r="Y2" s="1125"/>
      <c r="Z2" s="975" t="s">
        <v>19</v>
      </c>
      <c r="AA2" s="978" t="s">
        <v>219</v>
      </c>
      <c r="AB2" s="1005" t="s">
        <v>8</v>
      </c>
      <c r="AC2" s="962"/>
      <c r="AD2" s="963"/>
      <c r="AE2" s="962"/>
      <c r="AF2" s="963"/>
      <c r="AG2" s="962"/>
      <c r="AH2" s="997"/>
      <c r="AI2" s="963"/>
      <c r="AJ2" s="962"/>
      <c r="AK2" s="963"/>
    </row>
    <row r="3" spans="1:37" s="345" customFormat="1" ht="12.75" customHeight="1" thickBot="1" x14ac:dyDescent="0.25">
      <c r="A3" s="984"/>
      <c r="B3" s="987"/>
      <c r="C3" s="1022"/>
      <c r="D3" s="990"/>
      <c r="E3" s="966">
        <v>1</v>
      </c>
      <c r="F3" s="967"/>
      <c r="G3" s="981" t="s">
        <v>2</v>
      </c>
      <c r="H3" s="999">
        <v>2</v>
      </c>
      <c r="I3" s="967"/>
      <c r="J3" s="1024" t="s">
        <v>2</v>
      </c>
      <c r="K3" s="966">
        <v>3</v>
      </c>
      <c r="L3" s="967"/>
      <c r="M3" s="981" t="s">
        <v>2</v>
      </c>
      <c r="N3" s="999">
        <v>4</v>
      </c>
      <c r="O3" s="967"/>
      <c r="P3" s="1019" t="s">
        <v>2</v>
      </c>
      <c r="Q3" s="966">
        <v>5</v>
      </c>
      <c r="R3" s="967"/>
      <c r="S3" s="981" t="s">
        <v>2</v>
      </c>
      <c r="T3" s="999">
        <v>6</v>
      </c>
      <c r="U3" s="967"/>
      <c r="V3" s="1008" t="s">
        <v>2</v>
      </c>
      <c r="W3" s="999">
        <v>7</v>
      </c>
      <c r="X3" s="967"/>
      <c r="Y3" s="1117" t="s">
        <v>2</v>
      </c>
      <c r="Z3" s="976"/>
      <c r="AA3" s="979"/>
      <c r="AB3" s="1006"/>
      <c r="AC3" s="964"/>
      <c r="AD3" s="965"/>
      <c r="AE3" s="964"/>
      <c r="AF3" s="965"/>
      <c r="AG3" s="964"/>
      <c r="AH3" s="998"/>
      <c r="AI3" s="965"/>
      <c r="AJ3" s="964"/>
      <c r="AK3" s="965"/>
    </row>
    <row r="4" spans="1:37" s="345" customFormat="1" ht="102.75" thickBot="1" x14ac:dyDescent="0.25">
      <c r="A4" s="985"/>
      <c r="B4" s="988"/>
      <c r="C4" s="1023"/>
      <c r="D4" s="991"/>
      <c r="E4" s="169" t="s">
        <v>4</v>
      </c>
      <c r="F4" s="120" t="s">
        <v>10</v>
      </c>
      <c r="G4" s="982"/>
      <c r="H4" s="341" t="s">
        <v>4</v>
      </c>
      <c r="I4" s="120" t="s">
        <v>10</v>
      </c>
      <c r="J4" s="1025"/>
      <c r="K4" s="169" t="s">
        <v>4</v>
      </c>
      <c r="L4" s="120" t="s">
        <v>10</v>
      </c>
      <c r="M4" s="982"/>
      <c r="N4" s="341" t="s">
        <v>4</v>
      </c>
      <c r="O4" s="120" t="s">
        <v>10</v>
      </c>
      <c r="P4" s="1020"/>
      <c r="Q4" s="169" t="s">
        <v>4</v>
      </c>
      <c r="R4" s="120" t="s">
        <v>10</v>
      </c>
      <c r="S4" s="982"/>
      <c r="T4" s="341" t="s">
        <v>4</v>
      </c>
      <c r="U4" s="120" t="s">
        <v>10</v>
      </c>
      <c r="V4" s="1009"/>
      <c r="W4" s="341" t="s">
        <v>4</v>
      </c>
      <c r="X4" s="120" t="s">
        <v>10</v>
      </c>
      <c r="Y4" s="1118"/>
      <c r="Z4" s="977"/>
      <c r="AA4" s="980"/>
      <c r="AB4" s="1007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1010" t="s">
        <v>40</v>
      </c>
      <c r="B5" s="1011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2" t="s">
        <v>22</v>
      </c>
      <c r="B6" s="993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2"/>
      <c r="X6" s="238"/>
      <c r="Y6" s="649">
        <f>SUM(Y52:Y53)</f>
        <v>3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4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7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31.5" customHeight="1" thickBot="1" x14ac:dyDescent="0.25">
      <c r="A14" s="591" t="s">
        <v>143</v>
      </c>
      <c r="B14" s="600" t="s">
        <v>108</v>
      </c>
      <c r="C14" s="612" t="s">
        <v>5</v>
      </c>
      <c r="D14" s="593" t="s">
        <v>6</v>
      </c>
      <c r="E14" s="327">
        <v>1</v>
      </c>
      <c r="F14" s="328"/>
      <c r="G14" s="332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 t="shared" si="0"/>
        <v>3</v>
      </c>
      <c r="AA14" s="334" t="s">
        <v>116</v>
      </c>
      <c r="AB14" s="430" t="s">
        <v>129</v>
      </c>
      <c r="AC14" s="536"/>
      <c r="AD14" s="537"/>
      <c r="AE14" s="547"/>
      <c r="AF14" s="548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780" t="s">
        <v>307</v>
      </c>
      <c r="B15" s="749" t="s">
        <v>268</v>
      </c>
      <c r="C15" s="601" t="s">
        <v>5</v>
      </c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739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49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688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49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18.75" customHeight="1" x14ac:dyDescent="0.2">
      <c r="A30" s="591" t="s">
        <v>183</v>
      </c>
      <c r="B30" s="584" t="s">
        <v>154</v>
      </c>
      <c r="C30" s="612" t="s">
        <v>13</v>
      </c>
      <c r="D30" s="593" t="s">
        <v>6</v>
      </c>
      <c r="E30" s="327"/>
      <c r="F30" s="328"/>
      <c r="G30" s="329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 t="shared" si="2"/>
        <v>3</v>
      </c>
      <c r="AA30" s="334" t="s">
        <v>240</v>
      </c>
      <c r="AB30" s="430" t="s">
        <v>239</v>
      </c>
      <c r="AC30" s="536"/>
      <c r="AD30" s="537"/>
      <c r="AE30" s="538"/>
      <c r="AF30" s="539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49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49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57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95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95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57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2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709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56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5" si="4">S40</f>
        <v>4</v>
      </c>
      <c r="AA40" s="226" t="s">
        <v>718</v>
      </c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97" t="s">
        <v>568</v>
      </c>
      <c r="B41" s="581" t="s">
        <v>168</v>
      </c>
      <c r="C41" s="756" t="s">
        <v>5</v>
      </c>
      <c r="D41" s="504" t="s">
        <v>229</v>
      </c>
      <c r="E41" s="471"/>
      <c r="F41" s="16"/>
      <c r="G41" s="440"/>
      <c r="H41" s="16"/>
      <c r="I41" s="16"/>
      <c r="J41" s="442"/>
      <c r="K41" s="11"/>
      <c r="L41" s="10"/>
      <c r="M41" s="48"/>
      <c r="N41" s="10"/>
      <c r="O41" s="10"/>
      <c r="P41" s="173"/>
      <c r="Q41" s="471">
        <v>1</v>
      </c>
      <c r="R41" s="16"/>
      <c r="S41" s="440">
        <v>3</v>
      </c>
      <c r="T41" s="16"/>
      <c r="U41" s="16"/>
      <c r="V41" s="441"/>
      <c r="W41" s="471"/>
      <c r="X41" s="474"/>
      <c r="Y41" s="657"/>
      <c r="Z41" s="443">
        <f t="shared" si="4"/>
        <v>3</v>
      </c>
      <c r="AA41" s="226" t="s">
        <v>204</v>
      </c>
      <c r="AB41" s="358" t="s">
        <v>239</v>
      </c>
      <c r="AC41" s="560"/>
      <c r="AD41" s="513"/>
      <c r="AE41" s="544"/>
      <c r="AF41" s="545"/>
      <c r="AG41" s="290"/>
      <c r="AH41" s="264"/>
      <c r="AI41" s="274"/>
      <c r="AJ41" s="290"/>
      <c r="AK41" s="274"/>
    </row>
    <row r="42" spans="1:37" s="347" customFormat="1" ht="18.75" customHeight="1" x14ac:dyDescent="0.2">
      <c r="A42" s="470" t="s">
        <v>190</v>
      </c>
      <c r="B42" s="582" t="s">
        <v>165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3"/>
      <c r="W42" s="472"/>
      <c r="X42" s="475"/>
      <c r="Y42" s="654"/>
      <c r="Z42" s="107">
        <f t="shared" si="4"/>
        <v>3</v>
      </c>
      <c r="AA42" s="227" t="s">
        <v>252</v>
      </c>
      <c r="AB42" s="323" t="s">
        <v>203</v>
      </c>
      <c r="AC42" s="560"/>
      <c r="AD42" s="563"/>
      <c r="AE42" s="544"/>
      <c r="AF42" s="545"/>
      <c r="AG42" s="290"/>
      <c r="AH42" s="264"/>
      <c r="AI42" s="566"/>
      <c r="AJ42" s="273"/>
      <c r="AK42" s="274"/>
    </row>
    <row r="43" spans="1:37" s="347" customFormat="1" ht="18.75" customHeight="1" x14ac:dyDescent="0.2">
      <c r="A43" s="456" t="s">
        <v>187</v>
      </c>
      <c r="B43" s="576" t="s">
        <v>159</v>
      </c>
      <c r="C43" s="493" t="s">
        <v>5</v>
      </c>
      <c r="D43" s="490" t="s">
        <v>6</v>
      </c>
      <c r="E43" s="439"/>
      <c r="F43" s="16"/>
      <c r="G43" s="442"/>
      <c r="H43" s="16"/>
      <c r="I43" s="16"/>
      <c r="J43" s="441"/>
      <c r="K43" s="439"/>
      <c r="L43" s="16"/>
      <c r="M43" s="440"/>
      <c r="N43" s="16"/>
      <c r="O43" s="16"/>
      <c r="P43" s="442"/>
      <c r="Q43" s="439">
        <v>1</v>
      </c>
      <c r="R43" s="16"/>
      <c r="S43" s="440">
        <v>3</v>
      </c>
      <c r="T43" s="16"/>
      <c r="U43" s="16"/>
      <c r="V43" s="441"/>
      <c r="W43" s="471"/>
      <c r="X43" s="474"/>
      <c r="Y43" s="651"/>
      <c r="Z43" s="443">
        <f t="shared" si="4"/>
        <v>3</v>
      </c>
      <c r="AA43" s="226" t="s">
        <v>706</v>
      </c>
      <c r="AB43" s="358" t="s">
        <v>249</v>
      </c>
      <c r="AC43" s="512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x14ac:dyDescent="0.2">
      <c r="A44" s="497" t="s">
        <v>192</v>
      </c>
      <c r="B44" s="581" t="s">
        <v>169</v>
      </c>
      <c r="C44" s="756" t="s">
        <v>5</v>
      </c>
      <c r="D44" s="504" t="s">
        <v>6</v>
      </c>
      <c r="E44" s="471"/>
      <c r="F44" s="16"/>
      <c r="G44" s="440"/>
      <c r="H44" s="16"/>
      <c r="I44" s="16"/>
      <c r="J44" s="442"/>
      <c r="K44" s="11"/>
      <c r="L44" s="10"/>
      <c r="M44" s="48"/>
      <c r="N44" s="10"/>
      <c r="O44" s="10"/>
      <c r="P44" s="173"/>
      <c r="Q44" s="471">
        <v>1</v>
      </c>
      <c r="R44" s="16"/>
      <c r="S44" s="440">
        <v>4</v>
      </c>
      <c r="T44" s="16"/>
      <c r="U44" s="16"/>
      <c r="V44" s="441"/>
      <c r="W44" s="471"/>
      <c r="X44" s="474"/>
      <c r="Y44" s="657"/>
      <c r="Z44" s="443">
        <f t="shared" si="4"/>
        <v>4</v>
      </c>
      <c r="AA44" s="226" t="s">
        <v>710</v>
      </c>
      <c r="AB44" s="358" t="s">
        <v>260</v>
      </c>
      <c r="AC44" s="560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8.75" customHeight="1" thickBot="1" x14ac:dyDescent="0.25">
      <c r="A45" s="499" t="s">
        <v>193</v>
      </c>
      <c r="B45" s="584" t="s">
        <v>171</v>
      </c>
      <c r="C45" s="759" t="s">
        <v>5</v>
      </c>
      <c r="D45" s="511" t="s">
        <v>229</v>
      </c>
      <c r="E45" s="331"/>
      <c r="F45" s="328"/>
      <c r="G45" s="329"/>
      <c r="H45" s="328"/>
      <c r="I45" s="328"/>
      <c r="J45" s="332"/>
      <c r="K45" s="327"/>
      <c r="L45" s="328"/>
      <c r="M45" s="329"/>
      <c r="N45" s="328"/>
      <c r="O45" s="328"/>
      <c r="P45" s="330"/>
      <c r="Q45" s="331">
        <v>1</v>
      </c>
      <c r="R45" s="328"/>
      <c r="S45" s="329">
        <v>3</v>
      </c>
      <c r="T45" s="328"/>
      <c r="U45" s="328"/>
      <c r="V45" s="330"/>
      <c r="W45" s="331"/>
      <c r="X45" s="605"/>
      <c r="Y45" s="659"/>
      <c r="Z45" s="535">
        <f t="shared" si="4"/>
        <v>3</v>
      </c>
      <c r="AA45" s="334" t="s">
        <v>267</v>
      </c>
      <c r="AB45" s="430" t="s">
        <v>265</v>
      </c>
      <c r="AC45" s="606"/>
      <c r="AD45" s="537"/>
      <c r="AE45" s="547"/>
      <c r="AF45" s="548"/>
      <c r="AG45" s="538"/>
      <c r="AH45" s="540"/>
      <c r="AI45" s="539"/>
      <c r="AJ45" s="538"/>
      <c r="AK45" s="539"/>
    </row>
    <row r="46" spans="1:37" s="672" customFormat="1" ht="18.75" customHeight="1" x14ac:dyDescent="0.2">
      <c r="A46" s="611" t="s">
        <v>145</v>
      </c>
      <c r="B46" s="262" t="s">
        <v>112</v>
      </c>
      <c r="C46" s="492" t="s">
        <v>5</v>
      </c>
      <c r="D46" s="508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6"/>
      <c r="X46" s="617"/>
      <c r="Y46" s="650"/>
      <c r="Z46" s="106">
        <f>V46</f>
        <v>3</v>
      </c>
      <c r="AA46" s="603" t="s">
        <v>208</v>
      </c>
      <c r="AB46" s="523" t="s">
        <v>209</v>
      </c>
      <c r="AC46" s="546"/>
      <c r="AD46" s="542"/>
      <c r="AE46" s="553"/>
      <c r="AF46" s="322"/>
      <c r="AG46" s="307"/>
      <c r="AH46" s="306"/>
      <c r="AI46" s="301"/>
      <c r="AJ46" s="307"/>
      <c r="AK46" s="301"/>
    </row>
    <row r="47" spans="1:37" s="613" customFormat="1" ht="18" customHeight="1" x14ac:dyDescent="0.2">
      <c r="A47" s="470" t="s">
        <v>144</v>
      </c>
      <c r="B47" s="620" t="s">
        <v>111</v>
      </c>
      <c r="C47" s="757" t="s">
        <v>5</v>
      </c>
      <c r="D47" s="509" t="s">
        <v>6</v>
      </c>
      <c r="E47" s="472"/>
      <c r="F47" s="10"/>
      <c r="G47" s="48"/>
      <c r="H47" s="10"/>
      <c r="I47" s="10"/>
      <c r="J47" s="478"/>
      <c r="K47" s="472"/>
      <c r="L47" s="10"/>
      <c r="M47" s="48"/>
      <c r="N47" s="10"/>
      <c r="O47" s="475"/>
      <c r="P47" s="173"/>
      <c r="Q47" s="472"/>
      <c r="R47" s="10"/>
      <c r="S47" s="48"/>
      <c r="T47" s="10">
        <v>1</v>
      </c>
      <c r="U47" s="10"/>
      <c r="V47" s="173">
        <v>3</v>
      </c>
      <c r="W47" s="472"/>
      <c r="X47" s="475"/>
      <c r="Y47" s="654"/>
      <c r="Z47" s="107">
        <f t="shared" ref="Z47:Z51" si="5">V47</f>
        <v>3</v>
      </c>
      <c r="AA47" s="227" t="s">
        <v>206</v>
      </c>
      <c r="AB47" s="323" t="s">
        <v>207</v>
      </c>
      <c r="AC47" s="560"/>
      <c r="AD47" s="513"/>
      <c r="AE47" s="544"/>
      <c r="AF47" s="545"/>
      <c r="AG47" s="290"/>
      <c r="AH47" s="264"/>
      <c r="AI47" s="566"/>
      <c r="AJ47" s="273"/>
      <c r="AK47" s="274"/>
    </row>
    <row r="48" spans="1:37" s="347" customFormat="1" ht="18.75" customHeight="1" x14ac:dyDescent="0.2">
      <c r="A48" s="497" t="s">
        <v>201</v>
      </c>
      <c r="B48" s="581" t="s">
        <v>215</v>
      </c>
      <c r="C48" s="756" t="s">
        <v>5</v>
      </c>
      <c r="D48" s="504" t="s">
        <v>229</v>
      </c>
      <c r="E48" s="471"/>
      <c r="F48" s="16"/>
      <c r="G48" s="440"/>
      <c r="H48" s="16"/>
      <c r="I48" s="16"/>
      <c r="J48" s="442"/>
      <c r="K48" s="11"/>
      <c r="L48" s="10"/>
      <c r="M48" s="48"/>
      <c r="N48" s="10"/>
      <c r="O48" s="10"/>
      <c r="P48" s="173"/>
      <c r="Q48" s="471"/>
      <c r="R48" s="16"/>
      <c r="S48" s="440"/>
      <c r="T48" s="16">
        <v>1</v>
      </c>
      <c r="U48" s="16"/>
      <c r="V48" s="441">
        <v>4</v>
      </c>
      <c r="W48" s="471"/>
      <c r="X48" s="474"/>
      <c r="Y48" s="657"/>
      <c r="Z48" s="443">
        <f t="shared" si="5"/>
        <v>4</v>
      </c>
      <c r="AA48" s="226" t="s">
        <v>216</v>
      </c>
      <c r="AB48" s="358" t="s">
        <v>217</v>
      </c>
      <c r="AC48" s="621"/>
      <c r="AD48" s="517"/>
      <c r="AE48" s="550"/>
      <c r="AF48" s="551"/>
      <c r="AG48" s="289"/>
      <c r="AH48" s="552"/>
      <c r="AI48" s="272"/>
      <c r="AJ48" s="289"/>
      <c r="AK48" s="272"/>
    </row>
    <row r="49" spans="1:37" s="347" customFormat="1" ht="18" customHeight="1" x14ac:dyDescent="0.2">
      <c r="A49" s="669" t="s">
        <v>146</v>
      </c>
      <c r="B49" s="584" t="s">
        <v>173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0">
        <v>2</v>
      </c>
      <c r="W49" s="331">
        <v>1</v>
      </c>
      <c r="X49" s="605"/>
      <c r="Y49" s="659"/>
      <c r="Z49" s="443">
        <f t="shared" si="5"/>
        <v>2</v>
      </c>
      <c r="AA49" s="334" t="s">
        <v>252</v>
      </c>
      <c r="AB49" s="430" t="s">
        <v>203</v>
      </c>
      <c r="AC49" s="606"/>
      <c r="AD49" s="537"/>
      <c r="AE49" s="547"/>
      <c r="AF49" s="548"/>
      <c r="AG49" s="538"/>
      <c r="AH49" s="540"/>
      <c r="AI49" s="539"/>
      <c r="AJ49" s="538"/>
      <c r="AK49" s="539"/>
    </row>
    <row r="50" spans="1:37" s="347" customFormat="1" ht="18.75" customHeight="1" x14ac:dyDescent="0.2">
      <c r="A50" s="669" t="s">
        <v>632</v>
      </c>
      <c r="B50" s="584" t="s">
        <v>113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11"/>
      <c r="L50" s="10"/>
      <c r="M50" s="48"/>
      <c r="N50" s="10"/>
      <c r="O50" s="10"/>
      <c r="P50" s="173"/>
      <c r="Q50" s="331"/>
      <c r="R50" s="328"/>
      <c r="S50" s="329"/>
      <c r="T50" s="328">
        <v>2</v>
      </c>
      <c r="U50" s="328"/>
      <c r="V50" s="330">
        <v>3</v>
      </c>
      <c r="W50" s="331">
        <v>2</v>
      </c>
      <c r="X50" s="605"/>
      <c r="Y50" s="659"/>
      <c r="Z50" s="443">
        <f t="shared" si="5"/>
        <v>3</v>
      </c>
      <c r="AA50" s="334"/>
      <c r="AB50" s="430"/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347" customFormat="1" ht="33.75" customHeight="1" thickBot="1" x14ac:dyDescent="0.25">
      <c r="A51" s="669" t="s">
        <v>197</v>
      </c>
      <c r="B51" s="584" t="s">
        <v>176</v>
      </c>
      <c r="C51" s="612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448"/>
      <c r="L51" s="449"/>
      <c r="M51" s="450"/>
      <c r="N51" s="449"/>
      <c r="O51" s="449"/>
      <c r="P51" s="451"/>
      <c r="Q51" s="331"/>
      <c r="R51" s="328"/>
      <c r="S51" s="329"/>
      <c r="T51" s="328">
        <v>1</v>
      </c>
      <c r="U51" s="328"/>
      <c r="V51" s="330">
        <v>3</v>
      </c>
      <c r="W51" s="331"/>
      <c r="X51" s="605"/>
      <c r="Y51" s="656"/>
      <c r="Z51" s="443">
        <f t="shared" si="5"/>
        <v>3</v>
      </c>
      <c r="AA51" s="334" t="s">
        <v>204</v>
      </c>
      <c r="AB51" s="430" t="s">
        <v>239</v>
      </c>
      <c r="AC51" s="606"/>
      <c r="AD51" s="537"/>
      <c r="AE51" s="547"/>
      <c r="AF51" s="548"/>
      <c r="AG51" s="538"/>
      <c r="AH51" s="540"/>
      <c r="AI51" s="539"/>
      <c r="AJ51" s="538"/>
      <c r="AK51" s="539"/>
    </row>
    <row r="52" spans="1:37" s="618" customFormat="1" ht="18.75" customHeight="1" x14ac:dyDescent="0.2">
      <c r="A52" s="670" t="s">
        <v>194</v>
      </c>
      <c r="B52" s="585" t="s">
        <v>175</v>
      </c>
      <c r="C52" s="492" t="s">
        <v>5</v>
      </c>
      <c r="D52" s="508" t="s">
        <v>229</v>
      </c>
      <c r="E52" s="616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6"/>
      <c r="R52" s="103"/>
      <c r="S52" s="104"/>
      <c r="T52" s="103"/>
      <c r="U52" s="103"/>
      <c r="V52" s="177"/>
      <c r="W52" s="171">
        <v>2</v>
      </c>
      <c r="X52" s="617"/>
      <c r="Y52" s="650">
        <v>3</v>
      </c>
      <c r="Z52" s="476">
        <f>Y52</f>
        <v>3</v>
      </c>
      <c r="AA52" s="603"/>
      <c r="AB52" s="523"/>
      <c r="AC52" s="559"/>
      <c r="AD52" s="542"/>
      <c r="AE52" s="553"/>
      <c r="AF52" s="322"/>
      <c r="AG52" s="307"/>
      <c r="AH52" s="306"/>
      <c r="AI52" s="301"/>
      <c r="AJ52" s="307"/>
      <c r="AK52" s="301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1012" t="s">
        <v>23</v>
      </c>
      <c r="B54" s="1013"/>
      <c r="C54" s="459"/>
      <c r="D54" s="460"/>
      <c r="E54" s="461"/>
      <c r="F54" s="462"/>
      <c r="G54" s="462">
        <f>SUM($G$7:$G$14)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SUM(S39:S45)</f>
        <v>24</v>
      </c>
      <c r="T54" s="462"/>
      <c r="U54" s="462"/>
      <c r="V54" s="464">
        <f>SUM($V$46:$V$51)</f>
        <v>18</v>
      </c>
      <c r="W54" s="644"/>
      <c r="X54" s="463"/>
      <c r="Y54" s="464">
        <f>SUM($Y$52:$Y$52)</f>
        <v>3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1014"/>
      <c r="B57" s="1015"/>
      <c r="C57" s="1015"/>
      <c r="D57" s="1015"/>
      <c r="E57" s="1015"/>
      <c r="F57" s="1015"/>
      <c r="G57" s="1015"/>
      <c r="H57" s="1015"/>
      <c r="I57" s="1015"/>
      <c r="J57" s="1015"/>
      <c r="K57" s="1015"/>
      <c r="L57" s="1015"/>
      <c r="M57" s="1015"/>
      <c r="N57" s="1015"/>
      <c r="O57" s="1015"/>
      <c r="P57" s="1015"/>
      <c r="Q57" s="1015"/>
      <c r="R57" s="1015"/>
      <c r="S57" s="1015"/>
      <c r="T57" s="1015"/>
      <c r="U57" s="1015"/>
      <c r="V57" s="1015"/>
      <c r="W57" s="1015"/>
      <c r="X57" s="1015"/>
      <c r="Y57" s="1015"/>
      <c r="Z57" s="1015"/>
      <c r="AA57" s="1015"/>
      <c r="AB57" s="1016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1017"/>
      <c r="B58" s="1018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92" t="s">
        <v>39</v>
      </c>
      <c r="B59" s="993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94" t="s">
        <v>50</v>
      </c>
      <c r="B60" s="995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1000" t="s">
        <v>17</v>
      </c>
      <c r="B63" s="1001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1002"/>
      <c r="B66" s="1003"/>
      <c r="C66" s="1003"/>
      <c r="D66" s="1003"/>
      <c r="E66" s="1003"/>
      <c r="F66" s="1003"/>
      <c r="G66" s="1003"/>
      <c r="H66" s="1003"/>
      <c r="I66" s="1003"/>
      <c r="J66" s="1003"/>
      <c r="K66" s="1003"/>
      <c r="L66" s="1003"/>
      <c r="M66" s="1003"/>
      <c r="N66" s="1003"/>
      <c r="O66" s="1003"/>
      <c r="P66" s="1003"/>
      <c r="Q66" s="1003"/>
      <c r="R66" s="1003"/>
      <c r="S66" s="1003"/>
      <c r="T66" s="1003"/>
      <c r="U66" s="1003"/>
      <c r="V66" s="1003"/>
      <c r="W66" s="1003"/>
      <c r="X66" s="1003"/>
      <c r="Y66" s="1003"/>
      <c r="Z66" s="1003"/>
      <c r="AA66" s="1003"/>
      <c r="AB66" s="1004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1026" t="s">
        <v>78</v>
      </c>
      <c r="B67" s="1027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1041" t="s">
        <v>305</v>
      </c>
      <c r="B68" s="1042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18.95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6">S69+V69</f>
        <v>4</v>
      </c>
      <c r="AA69" s="782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18.95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6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18.95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6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18.95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6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18.95" customHeight="1" x14ac:dyDescent="0.25">
      <c r="A73" s="1041" t="s">
        <v>287</v>
      </c>
      <c r="B73" s="1119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6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18.95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6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6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6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6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18.95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18.95" customHeight="1" x14ac:dyDescent="0.25">
      <c r="A79" s="1032" t="s">
        <v>306</v>
      </c>
      <c r="B79" s="1122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6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6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8" t="e">
        <v>#N/A</v>
      </c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6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6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1041" t="s">
        <v>110</v>
      </c>
      <c r="B84" s="1119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6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6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6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6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15.75" thickBot="1" x14ac:dyDescent="0.3">
      <c r="A89" s="1120"/>
      <c r="B89" s="1121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6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1035"/>
      <c r="B90" s="1036"/>
      <c r="C90" s="1036"/>
      <c r="D90" s="1036"/>
      <c r="E90" s="1036"/>
      <c r="F90" s="1036"/>
      <c r="G90" s="1036"/>
      <c r="H90" s="1036"/>
      <c r="I90" s="1036"/>
      <c r="J90" s="1036"/>
      <c r="K90" s="1036"/>
      <c r="L90" s="1036"/>
      <c r="M90" s="1036"/>
      <c r="N90" s="1036"/>
      <c r="O90" s="1036"/>
      <c r="P90" s="1036"/>
      <c r="Q90" s="1036"/>
      <c r="R90" s="1036"/>
      <c r="S90" s="1036"/>
      <c r="T90" s="1036"/>
      <c r="U90" s="1036"/>
      <c r="V90" s="1036"/>
      <c r="W90" s="1036"/>
      <c r="X90" s="1036"/>
      <c r="Y90" s="1036"/>
      <c r="Z90" s="1036"/>
      <c r="AA90" s="1036"/>
      <c r="AB90" s="1037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1038" t="s">
        <v>18</v>
      </c>
      <c r="B91" s="1039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94" t="s">
        <v>33</v>
      </c>
      <c r="B93" s="1040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1017" t="s">
        <v>20</v>
      </c>
      <c r="B95" s="1018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1028" t="s">
        <v>27</v>
      </c>
      <c r="B99" s="1029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1030" t="s">
        <v>76</v>
      </c>
      <c r="B100" s="1031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A99:B99"/>
    <mergeCell ref="A100:B100"/>
    <mergeCell ref="A84:B84"/>
    <mergeCell ref="A79:B79"/>
    <mergeCell ref="A90:AB90"/>
    <mergeCell ref="A91:B91"/>
    <mergeCell ref="A93:B93"/>
    <mergeCell ref="A95:B95"/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968" t="s">
        <v>94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70"/>
      <c r="AC1" s="960" t="s">
        <v>79</v>
      </c>
      <c r="AD1" s="961"/>
      <c r="AE1" s="960" t="s">
        <v>80</v>
      </c>
      <c r="AF1" s="961"/>
      <c r="AG1" s="960" t="s">
        <v>81</v>
      </c>
      <c r="AH1" s="996"/>
      <c r="AI1" s="961"/>
      <c r="AJ1" s="960" t="s">
        <v>88</v>
      </c>
      <c r="AK1" s="961"/>
    </row>
    <row r="2" spans="1:37" s="346" customFormat="1" ht="48" customHeight="1" x14ac:dyDescent="0.2">
      <c r="A2" s="983" t="s">
        <v>11</v>
      </c>
      <c r="B2" s="986" t="s">
        <v>0</v>
      </c>
      <c r="C2" s="1021" t="s">
        <v>1</v>
      </c>
      <c r="D2" s="989" t="s">
        <v>91</v>
      </c>
      <c r="E2" s="971" t="s">
        <v>92</v>
      </c>
      <c r="F2" s="972"/>
      <c r="G2" s="972"/>
      <c r="H2" s="972"/>
      <c r="I2" s="972"/>
      <c r="J2" s="973"/>
      <c r="K2" s="971" t="s">
        <v>93</v>
      </c>
      <c r="L2" s="972"/>
      <c r="M2" s="972"/>
      <c r="N2" s="972"/>
      <c r="O2" s="972"/>
      <c r="P2" s="973"/>
      <c r="Q2" s="974" t="s">
        <v>16</v>
      </c>
      <c r="R2" s="972"/>
      <c r="S2" s="972"/>
      <c r="T2" s="972"/>
      <c r="U2" s="972"/>
      <c r="V2" s="973"/>
      <c r="W2" s="1123" t="s">
        <v>304</v>
      </c>
      <c r="X2" s="1124"/>
      <c r="Y2" s="1125"/>
      <c r="Z2" s="975" t="s">
        <v>19</v>
      </c>
      <c r="AA2" s="978" t="s">
        <v>219</v>
      </c>
      <c r="AB2" s="1005" t="s">
        <v>8</v>
      </c>
      <c r="AC2" s="962"/>
      <c r="AD2" s="963"/>
      <c r="AE2" s="962"/>
      <c r="AF2" s="963"/>
      <c r="AG2" s="962"/>
      <c r="AH2" s="997"/>
      <c r="AI2" s="963"/>
      <c r="AJ2" s="962"/>
      <c r="AK2" s="963"/>
    </row>
    <row r="3" spans="1:37" s="345" customFormat="1" ht="12.75" customHeight="1" thickBot="1" x14ac:dyDescent="0.25">
      <c r="A3" s="984"/>
      <c r="B3" s="987"/>
      <c r="C3" s="1022"/>
      <c r="D3" s="990"/>
      <c r="E3" s="966">
        <v>1</v>
      </c>
      <c r="F3" s="967"/>
      <c r="G3" s="981" t="s">
        <v>2</v>
      </c>
      <c r="H3" s="999">
        <v>2</v>
      </c>
      <c r="I3" s="967"/>
      <c r="J3" s="1024" t="s">
        <v>2</v>
      </c>
      <c r="K3" s="966">
        <v>3</v>
      </c>
      <c r="L3" s="967"/>
      <c r="M3" s="981" t="s">
        <v>2</v>
      </c>
      <c r="N3" s="999">
        <v>4</v>
      </c>
      <c r="O3" s="967"/>
      <c r="P3" s="1019" t="s">
        <v>2</v>
      </c>
      <c r="Q3" s="966">
        <v>5</v>
      </c>
      <c r="R3" s="967"/>
      <c r="S3" s="981" t="s">
        <v>2</v>
      </c>
      <c r="T3" s="999">
        <v>6</v>
      </c>
      <c r="U3" s="967"/>
      <c r="V3" s="1008" t="s">
        <v>2</v>
      </c>
      <c r="W3" s="999">
        <v>7</v>
      </c>
      <c r="X3" s="967"/>
      <c r="Y3" s="1117" t="s">
        <v>2</v>
      </c>
      <c r="Z3" s="976"/>
      <c r="AA3" s="979"/>
      <c r="AB3" s="1006"/>
      <c r="AC3" s="964"/>
      <c r="AD3" s="965"/>
      <c r="AE3" s="964"/>
      <c r="AF3" s="965"/>
      <c r="AG3" s="964"/>
      <c r="AH3" s="998"/>
      <c r="AI3" s="965"/>
      <c r="AJ3" s="964"/>
      <c r="AK3" s="965"/>
    </row>
    <row r="4" spans="1:37" s="345" customFormat="1" ht="102.75" thickBot="1" x14ac:dyDescent="0.25">
      <c r="A4" s="985"/>
      <c r="B4" s="988"/>
      <c r="C4" s="1023"/>
      <c r="D4" s="991"/>
      <c r="E4" s="169" t="s">
        <v>4</v>
      </c>
      <c r="F4" s="120" t="s">
        <v>10</v>
      </c>
      <c r="G4" s="982"/>
      <c r="H4" s="341" t="s">
        <v>4</v>
      </c>
      <c r="I4" s="120" t="s">
        <v>10</v>
      </c>
      <c r="J4" s="1025"/>
      <c r="K4" s="169" t="s">
        <v>4</v>
      </c>
      <c r="L4" s="120" t="s">
        <v>10</v>
      </c>
      <c r="M4" s="982"/>
      <c r="N4" s="341" t="s">
        <v>4</v>
      </c>
      <c r="O4" s="120" t="s">
        <v>10</v>
      </c>
      <c r="P4" s="1020"/>
      <c r="Q4" s="169" t="s">
        <v>4</v>
      </c>
      <c r="R4" s="120" t="s">
        <v>10</v>
      </c>
      <c r="S4" s="982"/>
      <c r="T4" s="341" t="s">
        <v>4</v>
      </c>
      <c r="U4" s="120" t="s">
        <v>10</v>
      </c>
      <c r="V4" s="1009"/>
      <c r="W4" s="341" t="s">
        <v>4</v>
      </c>
      <c r="X4" s="120" t="s">
        <v>10</v>
      </c>
      <c r="Y4" s="1118"/>
      <c r="Z4" s="977"/>
      <c r="AA4" s="980"/>
      <c r="AB4" s="1007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1010" t="s">
        <v>40</v>
      </c>
      <c r="B5" s="1011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2" t="s">
        <v>22</v>
      </c>
      <c r="B6" s="993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2"/>
      <c r="X6" s="238"/>
      <c r="Y6" s="649">
        <f>SUM(Y51:Y53)</f>
        <v>6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3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18" customHeight="1" thickBot="1" x14ac:dyDescent="0.25">
      <c r="A14" s="591" t="s">
        <v>183</v>
      </c>
      <c r="B14" s="584" t="s">
        <v>154</v>
      </c>
      <c r="C14" s="612" t="s">
        <v>13</v>
      </c>
      <c r="D14" s="593" t="s">
        <v>6</v>
      </c>
      <c r="E14" s="327">
        <v>1</v>
      </c>
      <c r="F14" s="328"/>
      <c r="G14" s="329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>G14</f>
        <v>3</v>
      </c>
      <c r="AA14" s="334" t="s">
        <v>240</v>
      </c>
      <c r="AB14" s="430" t="s">
        <v>239</v>
      </c>
      <c r="AC14" s="536"/>
      <c r="AD14" s="537"/>
      <c r="AE14" s="538"/>
      <c r="AF14" s="539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670" t="s">
        <v>307</v>
      </c>
      <c r="B15" s="749" t="s">
        <v>268</v>
      </c>
      <c r="C15" s="601"/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516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76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99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76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31.5" customHeight="1" x14ac:dyDescent="0.2">
      <c r="A30" s="591" t="s">
        <v>143</v>
      </c>
      <c r="B30" s="592" t="s">
        <v>108</v>
      </c>
      <c r="C30" s="13" t="s">
        <v>5</v>
      </c>
      <c r="D30" s="593" t="s">
        <v>6</v>
      </c>
      <c r="E30" s="327"/>
      <c r="F30" s="328"/>
      <c r="G30" s="332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>M30</f>
        <v>3</v>
      </c>
      <c r="AA30" s="334" t="s">
        <v>116</v>
      </c>
      <c r="AB30" s="430" t="s">
        <v>129</v>
      </c>
      <c r="AC30" s="536"/>
      <c r="AD30" s="537"/>
      <c r="AE30" s="547"/>
      <c r="AF30" s="548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76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76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65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66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66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7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254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65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4" si="4">S40</f>
        <v>4</v>
      </c>
      <c r="AA40" s="226"/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70" t="s">
        <v>190</v>
      </c>
      <c r="B41" s="582" t="s">
        <v>165</v>
      </c>
      <c r="C41" s="766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3"/>
      <c r="W41" s="472"/>
      <c r="X41" s="475"/>
      <c r="Y41" s="654"/>
      <c r="Z41" s="107">
        <f t="shared" si="4"/>
        <v>3</v>
      </c>
      <c r="AA41" s="227" t="s">
        <v>252</v>
      </c>
      <c r="AB41" s="323" t="s">
        <v>203</v>
      </c>
      <c r="AC41" s="560"/>
      <c r="AD41" s="563"/>
      <c r="AE41" s="544"/>
      <c r="AF41" s="545"/>
      <c r="AG41" s="290"/>
      <c r="AH41" s="264"/>
      <c r="AI41" s="566"/>
      <c r="AJ41" s="273"/>
      <c r="AK41" s="274"/>
    </row>
    <row r="42" spans="1:37" s="347" customFormat="1" ht="18.75" customHeight="1" x14ac:dyDescent="0.2">
      <c r="A42" s="456" t="s">
        <v>187</v>
      </c>
      <c r="B42" s="576" t="s">
        <v>159</v>
      </c>
      <c r="C42" s="763" t="s">
        <v>5</v>
      </c>
      <c r="D42" s="490" t="s">
        <v>6</v>
      </c>
      <c r="E42" s="439"/>
      <c r="F42" s="16"/>
      <c r="G42" s="442"/>
      <c r="H42" s="16"/>
      <c r="I42" s="16"/>
      <c r="J42" s="441"/>
      <c r="K42" s="439"/>
      <c r="L42" s="16"/>
      <c r="M42" s="440"/>
      <c r="N42" s="16"/>
      <c r="O42" s="16"/>
      <c r="P42" s="442"/>
      <c r="Q42" s="439">
        <v>1</v>
      </c>
      <c r="R42" s="16"/>
      <c r="S42" s="440">
        <v>3</v>
      </c>
      <c r="T42" s="16"/>
      <c r="U42" s="16"/>
      <c r="V42" s="441"/>
      <c r="W42" s="471"/>
      <c r="X42" s="474"/>
      <c r="Y42" s="651"/>
      <c r="Z42" s="443">
        <f t="shared" si="4"/>
        <v>3</v>
      </c>
      <c r="AA42" s="226" t="s">
        <v>250</v>
      </c>
      <c r="AB42" s="358" t="s">
        <v>249</v>
      </c>
      <c r="AC42" s="512"/>
      <c r="AD42" s="513"/>
      <c r="AE42" s="544"/>
      <c r="AF42" s="545"/>
      <c r="AG42" s="290"/>
      <c r="AH42" s="264"/>
      <c r="AI42" s="274"/>
      <c r="AJ42" s="290"/>
      <c r="AK42" s="274"/>
    </row>
    <row r="43" spans="1:37" s="347" customFormat="1" ht="18.75" customHeight="1" x14ac:dyDescent="0.2">
      <c r="A43" s="497" t="s">
        <v>192</v>
      </c>
      <c r="B43" s="581" t="s">
        <v>169</v>
      </c>
      <c r="C43" s="765" t="s">
        <v>5</v>
      </c>
      <c r="D43" s="504" t="s">
        <v>6</v>
      </c>
      <c r="E43" s="471"/>
      <c r="F43" s="16"/>
      <c r="G43" s="440"/>
      <c r="H43" s="16"/>
      <c r="I43" s="16"/>
      <c r="J43" s="442"/>
      <c r="K43" s="11"/>
      <c r="L43" s="10"/>
      <c r="M43" s="48"/>
      <c r="N43" s="10"/>
      <c r="O43" s="10"/>
      <c r="P43" s="173"/>
      <c r="Q43" s="471">
        <v>1</v>
      </c>
      <c r="R43" s="16"/>
      <c r="S43" s="440">
        <v>4</v>
      </c>
      <c r="T43" s="16"/>
      <c r="U43" s="16"/>
      <c r="V43" s="441"/>
      <c r="W43" s="471"/>
      <c r="X43" s="474"/>
      <c r="Y43" s="657"/>
      <c r="Z43" s="443">
        <f t="shared" si="4"/>
        <v>4</v>
      </c>
      <c r="AA43" s="226" t="s">
        <v>259</v>
      </c>
      <c r="AB43" s="358" t="s">
        <v>260</v>
      </c>
      <c r="AC43" s="560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thickBot="1" x14ac:dyDescent="0.25">
      <c r="A44" s="499" t="s">
        <v>193</v>
      </c>
      <c r="B44" s="584" t="s">
        <v>171</v>
      </c>
      <c r="C44" s="768" t="s">
        <v>5</v>
      </c>
      <c r="D44" s="511" t="s">
        <v>229</v>
      </c>
      <c r="E44" s="331"/>
      <c r="F44" s="328"/>
      <c r="G44" s="329"/>
      <c r="H44" s="328"/>
      <c r="I44" s="328"/>
      <c r="J44" s="332"/>
      <c r="K44" s="327"/>
      <c r="L44" s="328"/>
      <c r="M44" s="329"/>
      <c r="N44" s="328"/>
      <c r="O44" s="328"/>
      <c r="P44" s="330"/>
      <c r="Q44" s="331">
        <v>1</v>
      </c>
      <c r="R44" s="328"/>
      <c r="S44" s="329">
        <v>3</v>
      </c>
      <c r="T44" s="328"/>
      <c r="U44" s="328"/>
      <c r="V44" s="330"/>
      <c r="W44" s="331"/>
      <c r="X44" s="605"/>
      <c r="Y44" s="659"/>
      <c r="Z44" s="535">
        <f t="shared" si="4"/>
        <v>3</v>
      </c>
      <c r="AA44" s="334" t="s">
        <v>267</v>
      </c>
      <c r="AB44" s="430" t="s">
        <v>265</v>
      </c>
      <c r="AC44" s="606"/>
      <c r="AD44" s="537"/>
      <c r="AE44" s="547"/>
      <c r="AF44" s="548"/>
      <c r="AG44" s="538"/>
      <c r="AH44" s="540"/>
      <c r="AI44" s="539"/>
      <c r="AJ44" s="538"/>
      <c r="AK44" s="539"/>
    </row>
    <row r="45" spans="1:37" s="672" customFormat="1" ht="18.75" customHeight="1" x14ac:dyDescent="0.2">
      <c r="A45" s="611" t="s">
        <v>145</v>
      </c>
      <c r="B45" s="262" t="s">
        <v>112</v>
      </c>
      <c r="C45" s="105" t="s">
        <v>5</v>
      </c>
      <c r="D45" s="508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6"/>
      <c r="X45" s="617"/>
      <c r="Y45" s="650"/>
      <c r="Z45" s="106">
        <f>V45</f>
        <v>3</v>
      </c>
      <c r="AA45" s="603" t="s">
        <v>209</v>
      </c>
      <c r="AB45" s="523" t="s">
        <v>208</v>
      </c>
      <c r="AC45" s="546"/>
      <c r="AD45" s="542"/>
      <c r="AE45" s="553"/>
      <c r="AF45" s="322"/>
      <c r="AG45" s="307"/>
      <c r="AH45" s="306"/>
      <c r="AI45" s="301"/>
      <c r="AJ45" s="307"/>
      <c r="AK45" s="301"/>
    </row>
    <row r="46" spans="1:37" s="613" customFormat="1" ht="18" customHeight="1" x14ac:dyDescent="0.2">
      <c r="A46" s="470" t="s">
        <v>144</v>
      </c>
      <c r="B46" s="620" t="s">
        <v>111</v>
      </c>
      <c r="C46" s="766" t="s">
        <v>5</v>
      </c>
      <c r="D46" s="509" t="s">
        <v>6</v>
      </c>
      <c r="E46" s="472"/>
      <c r="F46" s="10"/>
      <c r="G46" s="48"/>
      <c r="H46" s="10"/>
      <c r="I46" s="10"/>
      <c r="J46" s="478"/>
      <c r="K46" s="472"/>
      <c r="L46" s="10"/>
      <c r="M46" s="48"/>
      <c r="N46" s="10"/>
      <c r="O46" s="475"/>
      <c r="P46" s="173"/>
      <c r="Q46" s="472"/>
      <c r="R46" s="10"/>
      <c r="S46" s="48"/>
      <c r="T46" s="10">
        <v>1</v>
      </c>
      <c r="U46" s="10"/>
      <c r="V46" s="173">
        <v>3</v>
      </c>
      <c r="W46" s="472"/>
      <c r="X46" s="475"/>
      <c r="Y46" s="654"/>
      <c r="Z46" s="107">
        <f t="shared" ref="Z46:Z49" si="5">V46</f>
        <v>3</v>
      </c>
      <c r="AA46" s="227" t="s">
        <v>206</v>
      </c>
      <c r="AB46" s="323" t="s">
        <v>207</v>
      </c>
      <c r="AC46" s="560"/>
      <c r="AD46" s="513"/>
      <c r="AE46" s="544"/>
      <c r="AF46" s="545"/>
      <c r="AG46" s="290"/>
      <c r="AH46" s="264"/>
      <c r="AI46" s="566"/>
      <c r="AJ46" s="273"/>
      <c r="AK46" s="274"/>
    </row>
    <row r="47" spans="1:37" s="347" customFormat="1" ht="18.75" customHeight="1" x14ac:dyDescent="0.2">
      <c r="A47" s="497" t="s">
        <v>201</v>
      </c>
      <c r="B47" s="581" t="s">
        <v>215</v>
      </c>
      <c r="C47" s="765" t="s">
        <v>5</v>
      </c>
      <c r="D47" s="504" t="s">
        <v>229</v>
      </c>
      <c r="E47" s="471"/>
      <c r="F47" s="16"/>
      <c r="G47" s="440"/>
      <c r="H47" s="16"/>
      <c r="I47" s="16"/>
      <c r="J47" s="442"/>
      <c r="K47" s="11"/>
      <c r="L47" s="10"/>
      <c r="M47" s="48"/>
      <c r="N47" s="10"/>
      <c r="O47" s="10"/>
      <c r="P47" s="173"/>
      <c r="Q47" s="471"/>
      <c r="R47" s="16"/>
      <c r="S47" s="440"/>
      <c r="T47" s="16">
        <v>1</v>
      </c>
      <c r="U47" s="16"/>
      <c r="V47" s="441">
        <v>4</v>
      </c>
      <c r="W47" s="471"/>
      <c r="X47" s="474"/>
      <c r="Y47" s="657"/>
      <c r="Z47" s="443">
        <f t="shared" si="5"/>
        <v>4</v>
      </c>
      <c r="AA47" s="226" t="s">
        <v>216</v>
      </c>
      <c r="AB47" s="358" t="s">
        <v>217</v>
      </c>
      <c r="AC47" s="621"/>
      <c r="AD47" s="517"/>
      <c r="AE47" s="550"/>
      <c r="AF47" s="551"/>
      <c r="AG47" s="289"/>
      <c r="AH47" s="552"/>
      <c r="AI47" s="272"/>
      <c r="AJ47" s="289"/>
      <c r="AK47" s="272"/>
    </row>
    <row r="48" spans="1:37" s="347" customFormat="1" ht="18" customHeight="1" x14ac:dyDescent="0.2">
      <c r="A48" s="669" t="s">
        <v>146</v>
      </c>
      <c r="B48" s="584" t="s">
        <v>173</v>
      </c>
      <c r="C48" s="768" t="s">
        <v>5</v>
      </c>
      <c r="D48" s="511" t="s">
        <v>229</v>
      </c>
      <c r="E48" s="331"/>
      <c r="F48" s="328"/>
      <c r="G48" s="329"/>
      <c r="H48" s="328"/>
      <c r="I48" s="328"/>
      <c r="J48" s="332"/>
      <c r="K48" s="327"/>
      <c r="L48" s="328"/>
      <c r="M48" s="329"/>
      <c r="N48" s="328"/>
      <c r="O48" s="328"/>
      <c r="P48" s="330"/>
      <c r="Q48" s="331"/>
      <c r="R48" s="328"/>
      <c r="S48" s="329"/>
      <c r="T48" s="328">
        <v>1</v>
      </c>
      <c r="U48" s="328"/>
      <c r="V48" s="330">
        <v>2</v>
      </c>
      <c r="W48" s="331"/>
      <c r="X48" s="605"/>
      <c r="Y48" s="659"/>
      <c r="Z48" s="443">
        <f t="shared" si="5"/>
        <v>2</v>
      </c>
      <c r="AA48" s="334" t="s">
        <v>252</v>
      </c>
      <c r="AB48" s="430" t="s">
        <v>203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47" customFormat="1" ht="18.75" customHeight="1" x14ac:dyDescent="0.2">
      <c r="A49" s="669" t="s">
        <v>632</v>
      </c>
      <c r="B49" s="584" t="s">
        <v>113</v>
      </c>
      <c r="C49" s="768" t="s">
        <v>5</v>
      </c>
      <c r="D49" s="511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2"/>
      <c r="Z49" s="443">
        <f t="shared" si="5"/>
        <v>3</v>
      </c>
      <c r="AA49" s="373"/>
      <c r="AB49" s="323"/>
      <c r="AC49" s="560"/>
      <c r="AD49" s="513"/>
      <c r="AE49" s="544"/>
      <c r="AF49" s="545"/>
      <c r="AG49" s="290"/>
      <c r="AH49" s="264"/>
      <c r="AI49" s="274"/>
      <c r="AJ49" s="290"/>
      <c r="AK49" s="274"/>
    </row>
    <row r="50" spans="1:37" s="347" customFormat="1" ht="18.75" customHeight="1" thickBot="1" x14ac:dyDescent="0.25">
      <c r="A50" s="736" t="s">
        <v>568</v>
      </c>
      <c r="B50" s="581" t="s">
        <v>168</v>
      </c>
      <c r="C50" s="769" t="s">
        <v>5</v>
      </c>
      <c r="D50" s="504" t="s">
        <v>229</v>
      </c>
      <c r="E50" s="448"/>
      <c r="F50" s="449"/>
      <c r="G50" s="450"/>
      <c r="H50" s="449"/>
      <c r="I50" s="449"/>
      <c r="J50" s="451"/>
      <c r="K50" s="11"/>
      <c r="L50" s="10"/>
      <c r="M50" s="48"/>
      <c r="N50" s="10"/>
      <c r="O50" s="10"/>
      <c r="P50" s="173"/>
      <c r="Q50" s="448"/>
      <c r="R50" s="449"/>
      <c r="S50" s="450"/>
      <c r="T50" s="449">
        <v>1</v>
      </c>
      <c r="U50" s="449"/>
      <c r="V50" s="451">
        <v>3</v>
      </c>
      <c r="W50" s="448"/>
      <c r="X50" s="449"/>
      <c r="Y50" s="656"/>
      <c r="Z50" s="443">
        <f>V50</f>
        <v>3</v>
      </c>
      <c r="AA50" s="737" t="s">
        <v>204</v>
      </c>
      <c r="AB50" s="455" t="s">
        <v>239</v>
      </c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672" customFormat="1" ht="18.75" customHeight="1" x14ac:dyDescent="0.2">
      <c r="A51" s="670" t="s">
        <v>194</v>
      </c>
      <c r="B51" s="585" t="s">
        <v>175</v>
      </c>
      <c r="C51" s="105" t="s">
        <v>5</v>
      </c>
      <c r="D51" s="508" t="s">
        <v>229</v>
      </c>
      <c r="E51" s="616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6"/>
      <c r="R51" s="103"/>
      <c r="S51" s="104"/>
      <c r="T51" s="103"/>
      <c r="U51" s="103"/>
      <c r="V51" s="177"/>
      <c r="W51" s="171">
        <v>2</v>
      </c>
      <c r="X51" s="617"/>
      <c r="Y51" s="650">
        <v>3</v>
      </c>
      <c r="Z51" s="476">
        <f>Y51</f>
        <v>3</v>
      </c>
      <c r="AA51" s="603"/>
      <c r="AB51" s="523"/>
      <c r="AC51" s="559"/>
      <c r="AD51" s="542"/>
      <c r="AE51" s="553"/>
      <c r="AF51" s="322"/>
      <c r="AG51" s="307"/>
      <c r="AH51" s="306"/>
      <c r="AI51" s="301"/>
      <c r="AJ51" s="307"/>
      <c r="AK51" s="301"/>
    </row>
    <row r="52" spans="1:37" s="347" customFormat="1" ht="33.75" customHeight="1" x14ac:dyDescent="0.2">
      <c r="A52" s="738" t="s">
        <v>197</v>
      </c>
      <c r="B52" s="607" t="s">
        <v>176</v>
      </c>
      <c r="C52" s="770" t="s">
        <v>5</v>
      </c>
      <c r="D52" s="608" t="s">
        <v>229</v>
      </c>
      <c r="E52" s="609"/>
      <c r="F52" s="586"/>
      <c r="G52" s="587"/>
      <c r="H52" s="586"/>
      <c r="I52" s="586"/>
      <c r="J52" s="588"/>
      <c r="K52" s="439"/>
      <c r="L52" s="16"/>
      <c r="M52" s="440"/>
      <c r="N52" s="16"/>
      <c r="O52" s="16"/>
      <c r="P52" s="441"/>
      <c r="Q52" s="471"/>
      <c r="R52" s="16"/>
      <c r="S52" s="440"/>
      <c r="T52" s="16"/>
      <c r="U52" s="16"/>
      <c r="V52" s="442"/>
      <c r="W52" s="439">
        <v>1</v>
      </c>
      <c r="X52" s="16"/>
      <c r="Y52" s="651">
        <v>3</v>
      </c>
      <c r="Z52" s="619">
        <f t="shared" ref="Z52" si="6">Y52</f>
        <v>3</v>
      </c>
      <c r="AA52" s="589" t="s">
        <v>240</v>
      </c>
      <c r="AB52" s="590" t="s">
        <v>278</v>
      </c>
      <c r="AC52" s="610"/>
      <c r="AD52" s="520"/>
      <c r="AE52" s="595"/>
      <c r="AF52" s="596"/>
      <c r="AG52" s="597"/>
      <c r="AH52" s="598"/>
      <c r="AI52" s="599"/>
      <c r="AJ52" s="597"/>
      <c r="AK52" s="599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1012" t="s">
        <v>23</v>
      </c>
      <c r="B54" s="1013"/>
      <c r="C54" s="459"/>
      <c r="D54" s="460"/>
      <c r="E54" s="461"/>
      <c r="F54" s="462"/>
      <c r="G54" s="462">
        <f>SUM($G$7:$G$30)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SUM(S39:S44)</f>
        <v>21</v>
      </c>
      <c r="T54" s="462"/>
      <c r="U54" s="462"/>
      <c r="V54" s="464">
        <f>SUM($V$45:$V$50)</f>
        <v>18</v>
      </c>
      <c r="W54" s="644"/>
      <c r="X54" s="463"/>
      <c r="Y54" s="464">
        <f>SUM($Y$51:$Y$52)</f>
        <v>6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1014"/>
      <c r="B57" s="1015"/>
      <c r="C57" s="1015"/>
      <c r="D57" s="1015"/>
      <c r="E57" s="1015"/>
      <c r="F57" s="1015"/>
      <c r="G57" s="1015"/>
      <c r="H57" s="1015"/>
      <c r="I57" s="1015"/>
      <c r="J57" s="1015"/>
      <c r="K57" s="1015"/>
      <c r="L57" s="1015"/>
      <c r="M57" s="1015"/>
      <c r="N57" s="1015"/>
      <c r="O57" s="1015"/>
      <c r="P57" s="1015"/>
      <c r="Q57" s="1015"/>
      <c r="R57" s="1015"/>
      <c r="S57" s="1015"/>
      <c r="T57" s="1015"/>
      <c r="U57" s="1015"/>
      <c r="V57" s="1015"/>
      <c r="W57" s="1015"/>
      <c r="X57" s="1015"/>
      <c r="Y57" s="1015"/>
      <c r="Z57" s="1015"/>
      <c r="AA57" s="1015"/>
      <c r="AB57" s="1016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1017"/>
      <c r="B58" s="1018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92" t="s">
        <v>39</v>
      </c>
      <c r="B59" s="993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94" t="s">
        <v>50</v>
      </c>
      <c r="B60" s="995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1000" t="s">
        <v>17</v>
      </c>
      <c r="B63" s="1001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1002"/>
      <c r="B66" s="1003"/>
      <c r="C66" s="1003"/>
      <c r="D66" s="1003"/>
      <c r="E66" s="1003"/>
      <c r="F66" s="1003"/>
      <c r="G66" s="1003"/>
      <c r="H66" s="1003"/>
      <c r="I66" s="1003"/>
      <c r="J66" s="1003"/>
      <c r="K66" s="1003"/>
      <c r="L66" s="1003"/>
      <c r="M66" s="1003"/>
      <c r="N66" s="1003"/>
      <c r="O66" s="1003"/>
      <c r="P66" s="1003"/>
      <c r="Q66" s="1003"/>
      <c r="R66" s="1003"/>
      <c r="S66" s="1003"/>
      <c r="T66" s="1003"/>
      <c r="U66" s="1003"/>
      <c r="V66" s="1003"/>
      <c r="W66" s="1003"/>
      <c r="X66" s="1003"/>
      <c r="Y66" s="1003"/>
      <c r="Z66" s="1003"/>
      <c r="AA66" s="1003"/>
      <c r="AB66" s="1004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1026" t="s">
        <v>78</v>
      </c>
      <c r="B67" s="1027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1041" t="s">
        <v>305</v>
      </c>
      <c r="B68" s="1042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20.100000000000001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7">S69+V69</f>
        <v>4</v>
      </c>
      <c r="AA69" s="629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20.100000000000001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7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20.100000000000001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7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20.100000000000001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7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20.100000000000001" customHeight="1" x14ac:dyDescent="0.25">
      <c r="A73" s="1041" t="s">
        <v>287</v>
      </c>
      <c r="B73" s="1119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7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20.100000000000001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7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7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7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7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20.100000000000001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20.100000000000001" customHeight="1" x14ac:dyDescent="0.25">
      <c r="A79" s="1032" t="s">
        <v>306</v>
      </c>
      <c r="B79" s="1122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7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7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6"/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7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7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1041" t="s">
        <v>110</v>
      </c>
      <c r="B84" s="1119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7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7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7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7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20.100000000000001" customHeight="1" thickBot="1" x14ac:dyDescent="0.3">
      <c r="A89" s="1120"/>
      <c r="B89" s="1121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7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1035"/>
      <c r="B90" s="1036"/>
      <c r="C90" s="1036"/>
      <c r="D90" s="1036"/>
      <c r="E90" s="1036"/>
      <c r="F90" s="1036"/>
      <c r="G90" s="1036"/>
      <c r="H90" s="1036"/>
      <c r="I90" s="1036"/>
      <c r="J90" s="1036"/>
      <c r="K90" s="1036"/>
      <c r="L90" s="1036"/>
      <c r="M90" s="1036"/>
      <c r="N90" s="1036"/>
      <c r="O90" s="1036"/>
      <c r="P90" s="1036"/>
      <c r="Q90" s="1036"/>
      <c r="R90" s="1036"/>
      <c r="S90" s="1036"/>
      <c r="T90" s="1036"/>
      <c r="U90" s="1036"/>
      <c r="V90" s="1036"/>
      <c r="W90" s="1036"/>
      <c r="X90" s="1036"/>
      <c r="Y90" s="1036"/>
      <c r="Z90" s="1036"/>
      <c r="AA90" s="1036"/>
      <c r="AB90" s="1037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1038" t="s">
        <v>18</v>
      </c>
      <c r="B91" s="1039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94" t="s">
        <v>33</v>
      </c>
      <c r="B93" s="1040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1017" t="s">
        <v>20</v>
      </c>
      <c r="B95" s="1018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1028" t="s">
        <v>27</v>
      </c>
      <c r="B99" s="1029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1030" t="s">
        <v>76</v>
      </c>
      <c r="B100" s="1031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A100:B100"/>
    <mergeCell ref="A89:B89"/>
    <mergeCell ref="A90:AB90"/>
    <mergeCell ref="A91:B91"/>
    <mergeCell ref="A93:B93"/>
    <mergeCell ref="A95:B95"/>
    <mergeCell ref="A99:B99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0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0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0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0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0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0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0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0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0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0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0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0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0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0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0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0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0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0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0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0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0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0" t="s">
        <v>139</v>
      </c>
      <c r="D23" t="str">
        <f>'GM 2011-2014'!B28&amp;'GM 2011-2014'!Z28</f>
        <v>Vezetés és szervezés4</v>
      </c>
      <c r="E23" s="741" t="str">
        <f>B222</f>
        <v>2LK94LBK03B</v>
      </c>
      <c r="H23" t="str">
        <f>'GM 2010-2013'!B28&amp;'GM 2010-2013'!Z28</f>
        <v>Vezetés-szervezés4</v>
      </c>
      <c r="I23" s="741" t="s">
        <v>135</v>
      </c>
    </row>
    <row r="24" spans="1:9" x14ac:dyDescent="0.2">
      <c r="A24" t="s">
        <v>328</v>
      </c>
      <c r="B24" s="740" t="s">
        <v>528</v>
      </c>
      <c r="D24" t="str">
        <f>'GM 2011-2014'!B29&amp;'GM 2011-2014'!Z29</f>
        <v>Szervezeti magatartás3</v>
      </c>
      <c r="E24" s="741" t="s">
        <v>188</v>
      </c>
      <c r="H24" t="str">
        <f>'GM 2010-2013'!B29&amp;'GM 2010-2013'!Z29</f>
        <v>Szervezeti magatartás3</v>
      </c>
      <c r="I24" s="741" t="s">
        <v>188</v>
      </c>
    </row>
    <row r="25" spans="1:9" x14ac:dyDescent="0.2">
      <c r="A25" t="s">
        <v>329</v>
      </c>
      <c r="B25" s="740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0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0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0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0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0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0" t="s">
        <v>266</v>
      </c>
      <c r="D31" t="str">
        <f>'GM 2011-2014'!B36&amp;'GM 2011-2014'!Z36</f>
        <v>Kisvállalkozások indítása és működtetése3</v>
      </c>
      <c r="E31" s="741" t="s">
        <v>140</v>
      </c>
      <c r="H31" t="str">
        <f>'GM 2010-2013'!B36&amp;'GM 2010-2013'!Z36</f>
        <v>Kisvállalkozások indítása és működtetése3</v>
      </c>
      <c r="I31" s="741" t="s">
        <v>140</v>
      </c>
    </row>
    <row r="32" spans="1:9" x14ac:dyDescent="0.2">
      <c r="A32" t="s">
        <v>336</v>
      </c>
      <c r="B32" s="740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0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0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0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0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0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0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0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0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0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0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0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0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0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0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0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0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0" t="s">
        <v>178</v>
      </c>
      <c r="D49" t="str">
        <f>'GM 2011-2014'!B53&amp;'GM 2011-2014'!Z53</f>
        <v/>
      </c>
      <c r="E49" s="742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0" t="s">
        <v>549</v>
      </c>
      <c r="D50" t="str">
        <f>'GM 2011-2014'!B54&amp;'GM 2011-2014'!Z54</f>
        <v>162</v>
      </c>
      <c r="E50" s="742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0" t="s">
        <v>550</v>
      </c>
      <c r="D51" t="str">
        <f>'GM 2011-2014'!B55&amp;'GM 2011-2014'!Z55</f>
        <v/>
      </c>
      <c r="E51" s="742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0" t="s">
        <v>551</v>
      </c>
      <c r="D52" t="str">
        <f>'GM 2011-2014'!B56&amp;'GM 2011-2014'!Z56</f>
        <v/>
      </c>
      <c r="E52" s="742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0" t="s">
        <v>552</v>
      </c>
      <c r="D53" t="str">
        <f>'GM 2011-2014'!B57&amp;'GM 2011-2014'!Z57</f>
        <v/>
      </c>
      <c r="E53" s="742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0" t="s">
        <v>553</v>
      </c>
      <c r="D54" t="str">
        <f>'GM 2011-2014'!B58&amp;'GM 2011-2014'!Z58</f>
        <v/>
      </c>
      <c r="E54" s="742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0" t="s">
        <v>554</v>
      </c>
      <c r="D55" t="str">
        <f>'GM 2011-2014'!B59&amp;'GM 2011-2014'!Z59</f>
        <v/>
      </c>
      <c r="E55" s="742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0" t="s">
        <v>555</v>
      </c>
      <c r="D56" t="str">
        <f>'GM 2011-2014'!B60&amp;'GM 2011-2014'!Z60</f>
        <v/>
      </c>
      <c r="E56" s="742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0" t="s">
        <v>556</v>
      </c>
      <c r="D57" t="str">
        <f>'GM 2011-2014'!B61&amp;'GM 2011-2014'!Z61</f>
        <v/>
      </c>
      <c r="E57" s="742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0" t="s">
        <v>557</v>
      </c>
      <c r="D58" t="str">
        <f>'GM 2011-2014'!B62&amp;'GM 2011-2014'!Z62</f>
        <v/>
      </c>
      <c r="E58" s="742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0" t="s">
        <v>558</v>
      </c>
      <c r="D59" t="str">
        <f>'GM 2011-2014'!B63&amp;'GM 2011-2014'!Z63</f>
        <v/>
      </c>
      <c r="E59" s="742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0" t="s">
        <v>559</v>
      </c>
      <c r="D60" t="str">
        <f>'GM 2011-2014'!B64&amp;'GM 2011-2014'!Z64</f>
        <v/>
      </c>
      <c r="E60" s="742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0" t="s">
        <v>560</v>
      </c>
      <c r="D61" t="str">
        <f>'GM 2011-2014'!B65&amp;'GM 2011-2014'!Z65</f>
        <v/>
      </c>
      <c r="E61" s="742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0" t="s">
        <v>561</v>
      </c>
      <c r="D62" t="str">
        <f>'GM 2011-2014'!B66&amp;'GM 2011-2014'!Z66</f>
        <v/>
      </c>
      <c r="E62" s="742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0" t="s">
        <v>562</v>
      </c>
      <c r="D63" t="str">
        <f>'GM 2011-2014'!B67&amp;'GM 2011-2014'!Z67</f>
        <v>18</v>
      </c>
      <c r="E63" s="742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0" t="s">
        <v>199</v>
      </c>
      <c r="D64" t="str">
        <f>'GM 2011-2014'!B68&amp;'GM 2011-2014'!Z68</f>
        <v/>
      </c>
      <c r="E64" s="742" t="e">
        <f t="shared" si="1"/>
        <v>#N/A</v>
      </c>
    </row>
    <row r="65" spans="1:10" x14ac:dyDescent="0.2">
      <c r="A65" t="s">
        <v>368</v>
      </c>
      <c r="B65" s="740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0" t="s">
        <v>140</v>
      </c>
      <c r="D66" t="str">
        <f>'GM 2011-2014'!B70&amp;'GM 2011-2014'!Z70</f>
        <v>Vállalatok társadalmi felelőssége4</v>
      </c>
      <c r="E66" s="741" t="s">
        <v>142</v>
      </c>
      <c r="H66" t="str">
        <f>'GM 2010-2013'!B70&amp;'GM 2010-2013'!Z70</f>
        <v>Vállalatok társadalmi felelőssége4</v>
      </c>
      <c r="I66" s="741" t="s">
        <v>142</v>
      </c>
    </row>
    <row r="67" spans="1:10" x14ac:dyDescent="0.2">
      <c r="A67" t="s">
        <v>369</v>
      </c>
      <c r="B67" s="740" t="s">
        <v>564</v>
      </c>
      <c r="D67" t="str">
        <f>'GM 2011-2014'!B71&amp;'GM 2011-2014'!Z71</f>
        <v>Kisvállalkozások finanszírozása és pénzügyei5</v>
      </c>
      <c r="E67" s="741" t="s">
        <v>563</v>
      </c>
      <c r="F67" t="s">
        <v>199</v>
      </c>
      <c r="H67" t="str">
        <f>'GM 2010-2013'!B71&amp;'GM 2010-2013'!Z71</f>
        <v>Kisvállalkozások finanszírozása és pénzügyei5</v>
      </c>
      <c r="I67" s="741" t="s">
        <v>563</v>
      </c>
      <c r="J67" t="s">
        <v>199</v>
      </c>
    </row>
    <row r="68" spans="1:10" x14ac:dyDescent="0.2">
      <c r="A68" t="s">
        <v>370</v>
      </c>
      <c r="B68" s="740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0" t="s">
        <v>566</v>
      </c>
      <c r="D69" t="str">
        <f>'GM 2011-2014'!B73&amp;'GM 2011-2014'!Z73</f>
        <v>0</v>
      </c>
      <c r="E69" s="742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0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0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0" t="s">
        <v>568</v>
      </c>
      <c r="D72" t="str">
        <f>'GM 2011-2014'!B76&amp;'GM 2011-2014'!Z76</f>
        <v>Értékesítési és eladástechnikák3</v>
      </c>
      <c r="E72" s="741" t="s">
        <v>530</v>
      </c>
      <c r="H72" t="str">
        <f>'GM 2010-2013'!B76&amp;'GM 2010-2013'!Z76</f>
        <v>Értékesítési és eladástechnikák3</v>
      </c>
      <c r="I72" s="741" t="s">
        <v>530</v>
      </c>
    </row>
    <row r="73" spans="1:10" x14ac:dyDescent="0.2">
      <c r="A73" t="s">
        <v>374</v>
      </c>
      <c r="B73" s="740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0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0" t="s">
        <v>570</v>
      </c>
      <c r="D75" t="str">
        <f>'GM 2011-2014'!B79&amp;'GM 2011-2014'!Z79</f>
        <v/>
      </c>
      <c r="E75" s="742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0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0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0" t="s">
        <v>141</v>
      </c>
      <c r="D78" s="741" t="str">
        <f>'GM 2011-2014'!B82&amp;'GM 2011-2014'!Z82</f>
        <v>Fenntarthatóság alapjai4</v>
      </c>
      <c r="E78" t="e">
        <f t="shared" si="2"/>
        <v>#N/A</v>
      </c>
      <c r="H78" s="741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0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0" t="s">
        <v>574</v>
      </c>
      <c r="D80" t="str">
        <f>'GM 2011-2014'!B84&amp;'GM 2011-2014'!Z84</f>
        <v/>
      </c>
      <c r="E80" s="742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0" t="s">
        <v>575</v>
      </c>
      <c r="D81" t="str">
        <f>'GM 2011-2014'!B85&amp;'GM 2011-2014'!Z85</f>
        <v>Vállalkozástan a gyakorlatban5</v>
      </c>
      <c r="E81" s="741" t="str">
        <f>B217</f>
        <v>2LK94LAK98B</v>
      </c>
      <c r="H81" t="str">
        <f>'GM 2010-2013'!B85&amp;'GM 2010-2013'!Z85</f>
        <v>Vállalkozástan a gyakorlatban5</v>
      </c>
      <c r="I81" s="741" t="s">
        <v>679</v>
      </c>
    </row>
    <row r="82" spans="1:10" x14ac:dyDescent="0.2">
      <c r="A82" t="s">
        <v>383</v>
      </c>
      <c r="B82" s="740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3"/>
    </row>
    <row r="83" spans="1:10" x14ac:dyDescent="0.2">
      <c r="A83" t="s">
        <v>384</v>
      </c>
      <c r="B83" s="740" t="s">
        <v>577</v>
      </c>
      <c r="D83" t="str">
        <f>'GM 2011-2014'!B87&amp;'GM 2011-2014'!Z87</f>
        <v>Vállalkozási innováció4</v>
      </c>
      <c r="E83" s="741" t="str">
        <f>B216</f>
        <v>2LK94LBK49B</v>
      </c>
      <c r="H83" t="str">
        <f>'GM 2010-2013'!B87&amp;'GM 2010-2013'!Z87</f>
        <v>Vállalkozási innováció4</v>
      </c>
      <c r="I83" s="741" t="s">
        <v>678</v>
      </c>
    </row>
    <row r="84" spans="1:10" x14ac:dyDescent="0.2">
      <c r="A84" t="s">
        <v>385</v>
      </c>
      <c r="B84" s="740" t="s">
        <v>578</v>
      </c>
      <c r="D84" t="str">
        <f>'GM 2011-2014'!B88&amp;'GM 2011-2014'!Z88</f>
        <v>Vállalkozó emberi erőforrás menedzsment5</v>
      </c>
      <c r="E84" s="741" t="str">
        <f>B219</f>
        <v>2LK94LBK89B</v>
      </c>
      <c r="H84" t="str">
        <f>'GM 2010-2013'!B88&amp;'GM 2010-2013'!Z88</f>
        <v>Vállalkozó emberi erőforrás menedzsment5</v>
      </c>
      <c r="I84" s="741" t="s">
        <v>681</v>
      </c>
    </row>
    <row r="85" spans="1:10" x14ac:dyDescent="0.2">
      <c r="A85" t="s">
        <v>386</v>
      </c>
      <c r="B85" s="740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0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0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0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0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0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0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0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0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0" t="s">
        <v>587</v>
      </c>
    </row>
    <row r="95" spans="1:10" x14ac:dyDescent="0.2">
      <c r="A95" t="s">
        <v>394</v>
      </c>
      <c r="B95" s="740" t="s">
        <v>134</v>
      </c>
    </row>
    <row r="96" spans="1:10" x14ac:dyDescent="0.2">
      <c r="A96" t="s">
        <v>395</v>
      </c>
      <c r="B96" s="740" t="s">
        <v>588</v>
      </c>
    </row>
    <row r="97" spans="1:2" x14ac:dyDescent="0.2">
      <c r="A97" t="s">
        <v>396</v>
      </c>
      <c r="B97" s="740" t="s">
        <v>589</v>
      </c>
    </row>
    <row r="98" spans="1:2" x14ac:dyDescent="0.2">
      <c r="A98" t="s">
        <v>397</v>
      </c>
      <c r="B98" s="740" t="s">
        <v>590</v>
      </c>
    </row>
    <row r="99" spans="1:2" x14ac:dyDescent="0.2">
      <c r="A99" t="s">
        <v>398</v>
      </c>
      <c r="B99" s="740" t="s">
        <v>191</v>
      </c>
    </row>
    <row r="100" spans="1:2" x14ac:dyDescent="0.2">
      <c r="A100" t="s">
        <v>399</v>
      </c>
      <c r="B100" s="740" t="s">
        <v>591</v>
      </c>
    </row>
    <row r="101" spans="1:2" x14ac:dyDescent="0.2">
      <c r="A101" t="s">
        <v>400</v>
      </c>
      <c r="B101" s="740" t="s">
        <v>592</v>
      </c>
    </row>
    <row r="102" spans="1:2" x14ac:dyDescent="0.2">
      <c r="A102" t="s">
        <v>401</v>
      </c>
      <c r="B102" s="740" t="s">
        <v>177</v>
      </c>
    </row>
    <row r="103" spans="1:2" x14ac:dyDescent="0.2">
      <c r="A103" t="s">
        <v>402</v>
      </c>
      <c r="B103" s="740" t="s">
        <v>593</v>
      </c>
    </row>
    <row r="104" spans="1:2" x14ac:dyDescent="0.2">
      <c r="A104" t="s">
        <v>403</v>
      </c>
      <c r="B104" s="740" t="s">
        <v>132</v>
      </c>
    </row>
    <row r="105" spans="1:2" x14ac:dyDescent="0.2">
      <c r="A105" t="s">
        <v>404</v>
      </c>
      <c r="B105" s="740" t="s">
        <v>594</v>
      </c>
    </row>
    <row r="106" spans="1:2" x14ac:dyDescent="0.2">
      <c r="A106" t="s">
        <v>404</v>
      </c>
      <c r="B106" s="740" t="s">
        <v>595</v>
      </c>
    </row>
    <row r="107" spans="1:2" x14ac:dyDescent="0.2">
      <c r="A107" t="s">
        <v>405</v>
      </c>
      <c r="B107" s="740" t="s">
        <v>596</v>
      </c>
    </row>
    <row r="108" spans="1:2" x14ac:dyDescent="0.2">
      <c r="A108" t="s">
        <v>406</v>
      </c>
      <c r="B108" s="740" t="s">
        <v>597</v>
      </c>
    </row>
    <row r="109" spans="1:2" x14ac:dyDescent="0.2">
      <c r="A109" t="s">
        <v>407</v>
      </c>
      <c r="B109" s="740" t="s">
        <v>598</v>
      </c>
    </row>
    <row r="110" spans="1:2" x14ac:dyDescent="0.2">
      <c r="A110" t="s">
        <v>408</v>
      </c>
      <c r="B110" s="740" t="s">
        <v>227</v>
      </c>
    </row>
    <row r="111" spans="1:2" x14ac:dyDescent="0.2">
      <c r="A111" t="s">
        <v>409</v>
      </c>
      <c r="B111" s="740" t="s">
        <v>599</v>
      </c>
    </row>
    <row r="112" spans="1:2" x14ac:dyDescent="0.2">
      <c r="A112" t="s">
        <v>410</v>
      </c>
      <c r="B112" s="740" t="s">
        <v>182</v>
      </c>
    </row>
    <row r="113" spans="1:2" x14ac:dyDescent="0.2">
      <c r="A113" t="s">
        <v>411</v>
      </c>
      <c r="B113" s="740" t="s">
        <v>600</v>
      </c>
    </row>
    <row r="114" spans="1:2" x14ac:dyDescent="0.2">
      <c r="A114" t="s">
        <v>412</v>
      </c>
      <c r="B114" s="740" t="s">
        <v>601</v>
      </c>
    </row>
    <row r="115" spans="1:2" x14ac:dyDescent="0.2">
      <c r="A115" t="s">
        <v>413</v>
      </c>
      <c r="B115" s="740" t="s">
        <v>602</v>
      </c>
    </row>
    <row r="116" spans="1:2" x14ac:dyDescent="0.2">
      <c r="A116" t="s">
        <v>414</v>
      </c>
      <c r="B116" s="740" t="s">
        <v>603</v>
      </c>
    </row>
    <row r="117" spans="1:2" x14ac:dyDescent="0.2">
      <c r="A117" t="s">
        <v>415</v>
      </c>
      <c r="B117" s="740" t="s">
        <v>604</v>
      </c>
    </row>
    <row r="118" spans="1:2" x14ac:dyDescent="0.2">
      <c r="A118" t="s">
        <v>416</v>
      </c>
      <c r="B118" s="740" t="s">
        <v>605</v>
      </c>
    </row>
    <row r="119" spans="1:2" x14ac:dyDescent="0.2">
      <c r="A119" t="s">
        <v>417</v>
      </c>
      <c r="B119" s="740" t="s">
        <v>606</v>
      </c>
    </row>
    <row r="120" spans="1:2" x14ac:dyDescent="0.2">
      <c r="A120" t="s">
        <v>418</v>
      </c>
      <c r="B120" s="740" t="s">
        <v>607</v>
      </c>
    </row>
    <row r="121" spans="1:2" x14ac:dyDescent="0.2">
      <c r="A121" t="s">
        <v>419</v>
      </c>
      <c r="B121" s="740" t="s">
        <v>608</v>
      </c>
    </row>
    <row r="122" spans="1:2" x14ac:dyDescent="0.2">
      <c r="A122" t="s">
        <v>420</v>
      </c>
      <c r="B122" s="740" t="s">
        <v>609</v>
      </c>
    </row>
    <row r="123" spans="1:2" x14ac:dyDescent="0.2">
      <c r="A123" t="s">
        <v>421</v>
      </c>
      <c r="B123" s="740" t="s">
        <v>610</v>
      </c>
    </row>
    <row r="124" spans="1:2" x14ac:dyDescent="0.2">
      <c r="A124" t="s">
        <v>422</v>
      </c>
      <c r="B124" s="740" t="s">
        <v>196</v>
      </c>
    </row>
    <row r="125" spans="1:2" x14ac:dyDescent="0.2">
      <c r="A125" t="s">
        <v>423</v>
      </c>
      <c r="B125" s="740" t="s">
        <v>611</v>
      </c>
    </row>
    <row r="126" spans="1:2" x14ac:dyDescent="0.2">
      <c r="A126" t="s">
        <v>424</v>
      </c>
      <c r="B126" s="740" t="s">
        <v>612</v>
      </c>
    </row>
    <row r="127" spans="1:2" x14ac:dyDescent="0.2">
      <c r="A127" t="s">
        <v>425</v>
      </c>
      <c r="B127" s="740" t="s">
        <v>613</v>
      </c>
    </row>
    <row r="128" spans="1:2" x14ac:dyDescent="0.2">
      <c r="A128" t="s">
        <v>426</v>
      </c>
      <c r="B128" s="740" t="s">
        <v>614</v>
      </c>
    </row>
    <row r="129" spans="1:2" x14ac:dyDescent="0.2">
      <c r="A129" t="s">
        <v>427</v>
      </c>
      <c r="B129" s="740" t="s">
        <v>184</v>
      </c>
    </row>
    <row r="130" spans="1:2" x14ac:dyDescent="0.2">
      <c r="A130" t="s">
        <v>428</v>
      </c>
      <c r="B130" s="740" t="s">
        <v>615</v>
      </c>
    </row>
    <row r="131" spans="1:2" x14ac:dyDescent="0.2">
      <c r="A131" t="s">
        <v>429</v>
      </c>
      <c r="B131" s="740" t="s">
        <v>616</v>
      </c>
    </row>
    <row r="132" spans="1:2" x14ac:dyDescent="0.2">
      <c r="A132" t="s">
        <v>430</v>
      </c>
      <c r="B132" s="740" t="s">
        <v>617</v>
      </c>
    </row>
    <row r="133" spans="1:2" x14ac:dyDescent="0.2">
      <c r="A133" t="s">
        <v>431</v>
      </c>
      <c r="B133" s="740" t="s">
        <v>618</v>
      </c>
    </row>
    <row r="134" spans="1:2" x14ac:dyDescent="0.2">
      <c r="A134" t="s">
        <v>432</v>
      </c>
      <c r="B134" s="740" t="s">
        <v>619</v>
      </c>
    </row>
    <row r="135" spans="1:2" x14ac:dyDescent="0.2">
      <c r="A135" t="s">
        <v>433</v>
      </c>
      <c r="B135" s="740" t="s">
        <v>137</v>
      </c>
    </row>
    <row r="136" spans="1:2" x14ac:dyDescent="0.2">
      <c r="A136" t="s">
        <v>434</v>
      </c>
      <c r="B136" s="740" t="s">
        <v>225</v>
      </c>
    </row>
    <row r="137" spans="1:2" x14ac:dyDescent="0.2">
      <c r="A137" t="s">
        <v>435</v>
      </c>
      <c r="B137" s="740" t="s">
        <v>620</v>
      </c>
    </row>
    <row r="138" spans="1:2" x14ac:dyDescent="0.2">
      <c r="A138" t="s">
        <v>436</v>
      </c>
      <c r="B138" s="740" t="s">
        <v>201</v>
      </c>
    </row>
    <row r="139" spans="1:2" x14ac:dyDescent="0.2">
      <c r="A139" t="s">
        <v>437</v>
      </c>
      <c r="B139" s="740" t="s">
        <v>621</v>
      </c>
    </row>
    <row r="140" spans="1:2" x14ac:dyDescent="0.2">
      <c r="A140" t="s">
        <v>438</v>
      </c>
      <c r="B140" s="740" t="s">
        <v>622</v>
      </c>
    </row>
    <row r="141" spans="1:2" x14ac:dyDescent="0.2">
      <c r="A141" t="s">
        <v>439</v>
      </c>
      <c r="B141" s="740" t="s">
        <v>623</v>
      </c>
    </row>
    <row r="142" spans="1:2" x14ac:dyDescent="0.2">
      <c r="A142" t="s">
        <v>440</v>
      </c>
      <c r="B142" s="740" t="s">
        <v>624</v>
      </c>
    </row>
    <row r="143" spans="1:2" x14ac:dyDescent="0.2">
      <c r="A143" t="s">
        <v>441</v>
      </c>
      <c r="B143" s="740" t="s">
        <v>218</v>
      </c>
    </row>
    <row r="144" spans="1:2" x14ac:dyDescent="0.2">
      <c r="A144" t="s">
        <v>440</v>
      </c>
      <c r="B144" s="740" t="s">
        <v>625</v>
      </c>
    </row>
    <row r="145" spans="1:2" x14ac:dyDescent="0.2">
      <c r="A145" t="s">
        <v>689</v>
      </c>
      <c r="B145" s="740" t="s">
        <v>185</v>
      </c>
    </row>
    <row r="146" spans="1:2" x14ac:dyDescent="0.2">
      <c r="A146" t="s">
        <v>442</v>
      </c>
      <c r="B146" s="740" t="s">
        <v>626</v>
      </c>
    </row>
    <row r="147" spans="1:2" x14ac:dyDescent="0.2">
      <c r="A147" t="s">
        <v>443</v>
      </c>
      <c r="B147" s="740" t="s">
        <v>627</v>
      </c>
    </row>
    <row r="148" spans="1:2" x14ac:dyDescent="0.2">
      <c r="A148" t="s">
        <v>444</v>
      </c>
      <c r="B148" s="740" t="s">
        <v>628</v>
      </c>
    </row>
    <row r="149" spans="1:2" x14ac:dyDescent="0.2">
      <c r="A149" t="s">
        <v>445</v>
      </c>
      <c r="B149" s="740" t="s">
        <v>189</v>
      </c>
    </row>
    <row r="150" spans="1:2" x14ac:dyDescent="0.2">
      <c r="A150" t="s">
        <v>692</v>
      </c>
      <c r="B150" s="740" t="s">
        <v>146</v>
      </c>
    </row>
    <row r="151" spans="1:2" x14ac:dyDescent="0.2">
      <c r="A151" t="s">
        <v>446</v>
      </c>
      <c r="B151" s="740" t="s">
        <v>629</v>
      </c>
    </row>
    <row r="152" spans="1:2" x14ac:dyDescent="0.2">
      <c r="A152" t="s">
        <v>447</v>
      </c>
      <c r="B152" s="740" t="s">
        <v>630</v>
      </c>
    </row>
    <row r="153" spans="1:2" x14ac:dyDescent="0.2">
      <c r="A153" t="s">
        <v>448</v>
      </c>
      <c r="B153" s="740" t="s">
        <v>631</v>
      </c>
    </row>
    <row r="154" spans="1:2" x14ac:dyDescent="0.2">
      <c r="A154" t="s">
        <v>449</v>
      </c>
      <c r="B154" s="740" t="s">
        <v>632</v>
      </c>
    </row>
    <row r="155" spans="1:2" x14ac:dyDescent="0.2">
      <c r="A155" t="s">
        <v>450</v>
      </c>
      <c r="B155" s="740" t="s">
        <v>633</v>
      </c>
    </row>
    <row r="156" spans="1:2" x14ac:dyDescent="0.2">
      <c r="A156" t="s">
        <v>449</v>
      </c>
      <c r="B156" s="740" t="s">
        <v>147</v>
      </c>
    </row>
    <row r="157" spans="1:2" x14ac:dyDescent="0.2">
      <c r="A157" t="s">
        <v>449</v>
      </c>
      <c r="B157" s="740" t="s">
        <v>634</v>
      </c>
    </row>
    <row r="158" spans="1:2" x14ac:dyDescent="0.2">
      <c r="A158" t="s">
        <v>451</v>
      </c>
      <c r="B158" s="740" t="s">
        <v>635</v>
      </c>
    </row>
    <row r="159" spans="1:2" x14ac:dyDescent="0.2">
      <c r="A159" t="s">
        <v>452</v>
      </c>
      <c r="B159" s="740" t="s">
        <v>194</v>
      </c>
    </row>
    <row r="160" spans="1:2" x14ac:dyDescent="0.2">
      <c r="A160" t="s">
        <v>452</v>
      </c>
      <c r="B160" s="740" t="s">
        <v>636</v>
      </c>
    </row>
    <row r="161" spans="1:2" x14ac:dyDescent="0.2">
      <c r="A161" t="s">
        <v>453</v>
      </c>
      <c r="B161" s="740" t="s">
        <v>637</v>
      </c>
    </row>
    <row r="162" spans="1:2" x14ac:dyDescent="0.2">
      <c r="A162" t="s">
        <v>454</v>
      </c>
      <c r="B162" s="740" t="s">
        <v>638</v>
      </c>
    </row>
    <row r="163" spans="1:2" x14ac:dyDescent="0.2">
      <c r="A163" t="s">
        <v>455</v>
      </c>
      <c r="B163" s="740" t="s">
        <v>639</v>
      </c>
    </row>
    <row r="164" spans="1:2" x14ac:dyDescent="0.2">
      <c r="A164" t="s">
        <v>456</v>
      </c>
      <c r="B164" s="740" t="s">
        <v>640</v>
      </c>
    </row>
    <row r="165" spans="1:2" x14ac:dyDescent="0.2">
      <c r="A165" t="s">
        <v>457</v>
      </c>
      <c r="B165" s="740" t="s">
        <v>641</v>
      </c>
    </row>
    <row r="166" spans="1:2" x14ac:dyDescent="0.2">
      <c r="A166" t="s">
        <v>458</v>
      </c>
      <c r="B166" s="740" t="s">
        <v>642</v>
      </c>
    </row>
    <row r="167" spans="1:2" x14ac:dyDescent="0.2">
      <c r="A167" t="s">
        <v>459</v>
      </c>
      <c r="B167" s="740" t="s">
        <v>643</v>
      </c>
    </row>
    <row r="168" spans="1:2" x14ac:dyDescent="0.2">
      <c r="A168" t="s">
        <v>460</v>
      </c>
      <c r="B168" s="740" t="s">
        <v>644</v>
      </c>
    </row>
    <row r="169" spans="1:2" x14ac:dyDescent="0.2">
      <c r="A169" t="s">
        <v>461</v>
      </c>
      <c r="B169" s="740" t="s">
        <v>645</v>
      </c>
    </row>
    <row r="170" spans="1:2" x14ac:dyDescent="0.2">
      <c r="A170" t="s">
        <v>462</v>
      </c>
      <c r="B170" s="740" t="s">
        <v>646</v>
      </c>
    </row>
    <row r="171" spans="1:2" x14ac:dyDescent="0.2">
      <c r="A171" t="s">
        <v>463</v>
      </c>
      <c r="B171" s="740" t="s">
        <v>647</v>
      </c>
    </row>
    <row r="172" spans="1:2" x14ac:dyDescent="0.2">
      <c r="A172" t="s">
        <v>463</v>
      </c>
      <c r="B172" s="740" t="s">
        <v>648</v>
      </c>
    </row>
    <row r="173" spans="1:2" x14ac:dyDescent="0.2">
      <c r="A173" t="s">
        <v>464</v>
      </c>
      <c r="B173" s="740" t="s">
        <v>649</v>
      </c>
    </row>
    <row r="174" spans="1:2" x14ac:dyDescent="0.2">
      <c r="A174" t="s">
        <v>464</v>
      </c>
      <c r="B174" s="740" t="s">
        <v>224</v>
      </c>
    </row>
    <row r="175" spans="1:2" x14ac:dyDescent="0.2">
      <c r="A175" t="s">
        <v>465</v>
      </c>
      <c r="B175" s="740" t="s">
        <v>650</v>
      </c>
    </row>
    <row r="176" spans="1:2" x14ac:dyDescent="0.2">
      <c r="A176" t="s">
        <v>466</v>
      </c>
      <c r="B176" s="740" t="s">
        <v>651</v>
      </c>
    </row>
    <row r="177" spans="1:2" x14ac:dyDescent="0.2">
      <c r="A177" t="s">
        <v>467</v>
      </c>
      <c r="B177" s="740" t="s">
        <v>652</v>
      </c>
    </row>
    <row r="178" spans="1:2" x14ac:dyDescent="0.2">
      <c r="A178" t="s">
        <v>468</v>
      </c>
      <c r="B178" s="740" t="s">
        <v>653</v>
      </c>
    </row>
    <row r="179" spans="1:2" x14ac:dyDescent="0.2">
      <c r="A179" t="s">
        <v>469</v>
      </c>
      <c r="B179" s="740" t="s">
        <v>654</v>
      </c>
    </row>
    <row r="180" spans="1:2" x14ac:dyDescent="0.2">
      <c r="A180" t="s">
        <v>470</v>
      </c>
      <c r="B180" s="740" t="s">
        <v>655</v>
      </c>
    </row>
    <row r="181" spans="1:2" x14ac:dyDescent="0.2">
      <c r="A181" t="s">
        <v>471</v>
      </c>
      <c r="B181" s="740" t="s">
        <v>656</v>
      </c>
    </row>
    <row r="182" spans="1:2" x14ac:dyDescent="0.2">
      <c r="A182" t="s">
        <v>472</v>
      </c>
      <c r="B182" s="740" t="s">
        <v>657</v>
      </c>
    </row>
    <row r="183" spans="1:2" x14ac:dyDescent="0.2">
      <c r="A183" t="s">
        <v>473</v>
      </c>
      <c r="B183" s="740" t="s">
        <v>658</v>
      </c>
    </row>
    <row r="184" spans="1:2" x14ac:dyDescent="0.2">
      <c r="A184" t="s">
        <v>473</v>
      </c>
      <c r="B184" s="740" t="s">
        <v>188</v>
      </c>
    </row>
    <row r="185" spans="1:2" x14ac:dyDescent="0.2">
      <c r="A185" t="s">
        <v>474</v>
      </c>
      <c r="B185" s="740" t="s">
        <v>143</v>
      </c>
    </row>
    <row r="186" spans="1:2" x14ac:dyDescent="0.2">
      <c r="A186" t="s">
        <v>475</v>
      </c>
      <c r="B186" s="740" t="s">
        <v>659</v>
      </c>
    </row>
    <row r="187" spans="1:2" x14ac:dyDescent="0.2">
      <c r="A187" t="s">
        <v>476</v>
      </c>
      <c r="B187" s="740" t="s">
        <v>660</v>
      </c>
    </row>
    <row r="188" spans="1:2" x14ac:dyDescent="0.2">
      <c r="A188" t="s">
        <v>477</v>
      </c>
      <c r="B188" s="740" t="s">
        <v>661</v>
      </c>
    </row>
    <row r="189" spans="1:2" x14ac:dyDescent="0.2">
      <c r="A189" t="s">
        <v>478</v>
      </c>
      <c r="B189" s="740" t="s">
        <v>662</v>
      </c>
    </row>
    <row r="190" spans="1:2" x14ac:dyDescent="0.2">
      <c r="A190" t="s">
        <v>479</v>
      </c>
      <c r="B190" s="740" t="s">
        <v>663</v>
      </c>
    </row>
    <row r="191" spans="1:2" x14ac:dyDescent="0.2">
      <c r="A191" t="s">
        <v>480</v>
      </c>
      <c r="B191" s="740" t="s">
        <v>180</v>
      </c>
    </row>
    <row r="192" spans="1:2" x14ac:dyDescent="0.2">
      <c r="A192" t="s">
        <v>481</v>
      </c>
      <c r="B192" s="740" t="s">
        <v>190</v>
      </c>
    </row>
    <row r="193" spans="1:2" x14ac:dyDescent="0.2">
      <c r="A193" t="s">
        <v>481</v>
      </c>
      <c r="B193" s="740" t="s">
        <v>664</v>
      </c>
    </row>
    <row r="194" spans="1:2" x14ac:dyDescent="0.2">
      <c r="A194" t="s">
        <v>482</v>
      </c>
      <c r="B194" s="740" t="s">
        <v>665</v>
      </c>
    </row>
    <row r="195" spans="1:2" x14ac:dyDescent="0.2">
      <c r="A195" t="s">
        <v>483</v>
      </c>
      <c r="B195" s="740" t="s">
        <v>666</v>
      </c>
    </row>
    <row r="196" spans="1:2" x14ac:dyDescent="0.2">
      <c r="A196" t="s">
        <v>484</v>
      </c>
      <c r="B196" s="740" t="s">
        <v>667</v>
      </c>
    </row>
    <row r="197" spans="1:2" x14ac:dyDescent="0.2">
      <c r="A197" t="s">
        <v>485</v>
      </c>
      <c r="B197" s="740" t="s">
        <v>198</v>
      </c>
    </row>
    <row r="198" spans="1:2" x14ac:dyDescent="0.2">
      <c r="A198" t="s">
        <v>486</v>
      </c>
      <c r="B198" s="740" t="s">
        <v>668</v>
      </c>
    </row>
    <row r="199" spans="1:2" x14ac:dyDescent="0.2">
      <c r="A199" t="s">
        <v>487</v>
      </c>
      <c r="B199" s="740" t="s">
        <v>669</v>
      </c>
    </row>
    <row r="200" spans="1:2" x14ac:dyDescent="0.2">
      <c r="A200" t="s">
        <v>488</v>
      </c>
      <c r="B200" s="740" t="s">
        <v>670</v>
      </c>
    </row>
    <row r="201" spans="1:2" x14ac:dyDescent="0.2">
      <c r="A201" t="s">
        <v>489</v>
      </c>
      <c r="B201" s="740" t="s">
        <v>144</v>
      </c>
    </row>
    <row r="202" spans="1:2" x14ac:dyDescent="0.2">
      <c r="A202" t="s">
        <v>490</v>
      </c>
      <c r="B202" s="740" t="s">
        <v>671</v>
      </c>
    </row>
    <row r="203" spans="1:2" x14ac:dyDescent="0.2">
      <c r="A203" t="s">
        <v>491</v>
      </c>
      <c r="B203" s="740" t="s">
        <v>307</v>
      </c>
    </row>
    <row r="204" spans="1:2" x14ac:dyDescent="0.2">
      <c r="A204" t="s">
        <v>492</v>
      </c>
      <c r="B204" s="740" t="s">
        <v>672</v>
      </c>
    </row>
    <row r="205" spans="1:2" x14ac:dyDescent="0.2">
      <c r="A205" t="s">
        <v>493</v>
      </c>
      <c r="B205" s="740" t="s">
        <v>197</v>
      </c>
    </row>
    <row r="206" spans="1:2" x14ac:dyDescent="0.2">
      <c r="A206" t="s">
        <v>494</v>
      </c>
      <c r="B206" s="740" t="s">
        <v>673</v>
      </c>
    </row>
    <row r="207" spans="1:2" x14ac:dyDescent="0.2">
      <c r="A207" t="s">
        <v>495</v>
      </c>
      <c r="B207" s="740" t="s">
        <v>674</v>
      </c>
    </row>
    <row r="208" spans="1:2" x14ac:dyDescent="0.2">
      <c r="A208" t="s">
        <v>496</v>
      </c>
      <c r="B208" s="740" t="s">
        <v>179</v>
      </c>
    </row>
    <row r="209" spans="1:2" x14ac:dyDescent="0.2">
      <c r="A209" t="s">
        <v>691</v>
      </c>
      <c r="B209" s="740" t="s">
        <v>195</v>
      </c>
    </row>
    <row r="210" spans="1:2" x14ac:dyDescent="0.2">
      <c r="A210" t="s">
        <v>497</v>
      </c>
      <c r="B210" s="740" t="s">
        <v>675</v>
      </c>
    </row>
    <row r="211" spans="1:2" x14ac:dyDescent="0.2">
      <c r="A211" t="s">
        <v>498</v>
      </c>
      <c r="B211" s="740" t="s">
        <v>131</v>
      </c>
    </row>
    <row r="212" spans="1:2" x14ac:dyDescent="0.2">
      <c r="A212" t="s">
        <v>498</v>
      </c>
      <c r="B212" s="740" t="s">
        <v>676</v>
      </c>
    </row>
    <row r="213" spans="1:2" x14ac:dyDescent="0.2">
      <c r="A213" t="s">
        <v>498</v>
      </c>
      <c r="B213" s="740" t="s">
        <v>677</v>
      </c>
    </row>
    <row r="214" spans="1:2" x14ac:dyDescent="0.2">
      <c r="A214" t="s">
        <v>499</v>
      </c>
      <c r="B214" s="740" t="s">
        <v>186</v>
      </c>
    </row>
    <row r="215" spans="1:2" x14ac:dyDescent="0.2">
      <c r="A215" t="s">
        <v>500</v>
      </c>
      <c r="B215" s="740" t="s">
        <v>142</v>
      </c>
    </row>
    <row r="216" spans="1:2" x14ac:dyDescent="0.2">
      <c r="A216" t="s">
        <v>501</v>
      </c>
      <c r="B216" s="740" t="s">
        <v>678</v>
      </c>
    </row>
    <row r="217" spans="1:2" x14ac:dyDescent="0.2">
      <c r="A217" t="s">
        <v>502</v>
      </c>
      <c r="B217" s="740" t="s">
        <v>679</v>
      </c>
    </row>
    <row r="218" spans="1:2" x14ac:dyDescent="0.2">
      <c r="A218" t="s">
        <v>503</v>
      </c>
      <c r="B218" s="740" t="s">
        <v>680</v>
      </c>
    </row>
    <row r="219" spans="1:2" x14ac:dyDescent="0.2">
      <c r="A219" t="s">
        <v>504</v>
      </c>
      <c r="B219" s="740" t="s">
        <v>681</v>
      </c>
    </row>
    <row r="220" spans="1:2" x14ac:dyDescent="0.2">
      <c r="A220" t="s">
        <v>505</v>
      </c>
      <c r="B220" s="740" t="s">
        <v>682</v>
      </c>
    </row>
    <row r="221" spans="1:2" x14ac:dyDescent="0.2">
      <c r="A221" t="s">
        <v>506</v>
      </c>
      <c r="B221" s="740" t="s">
        <v>683</v>
      </c>
    </row>
    <row r="222" spans="1:2" x14ac:dyDescent="0.2">
      <c r="A222" t="s">
        <v>507</v>
      </c>
      <c r="B222" s="740" t="s">
        <v>135</v>
      </c>
    </row>
    <row r="223" spans="1:2" x14ac:dyDescent="0.2">
      <c r="A223" t="s">
        <v>508</v>
      </c>
      <c r="B223" s="740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7</vt:i4>
      </vt:variant>
    </vt:vector>
  </HeadingPairs>
  <TitlesOfParts>
    <vt:vector size="16" baseType="lpstr">
      <vt:lpstr>GM 2014-2017</vt:lpstr>
      <vt:lpstr>GM 2013-2016</vt:lpstr>
      <vt:lpstr>Mintatanterv</vt:lpstr>
      <vt:lpstr>Megjegyzés</vt:lpstr>
      <vt:lpstr>Megjegyzések</vt:lpstr>
      <vt:lpstr>Összefoglaló</vt:lpstr>
      <vt:lpstr>GM 2011-2014</vt:lpstr>
      <vt:lpstr>GM 2010-2013</vt:lpstr>
      <vt:lpstr>VLOOKUP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2015-06-10T09:45:00Z</cp:lastPrinted>
  <dcterms:created xsi:type="dcterms:W3CDTF">2006-03-16T06:37:00Z</dcterms:created>
  <dcterms:modified xsi:type="dcterms:W3CDTF">2018-08-06T09:51:20Z</dcterms:modified>
</cp:coreProperties>
</file>