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7050" activeTab="0"/>
  </bookViews>
  <sheets>
    <sheet name="NG operatív tanterv" sheetId="1" r:id="rId1"/>
    <sheet name="Megjegyzések" sheetId="2" r:id="rId2"/>
    <sheet name="Összefoglaló" sheetId="3" state="hidden" r:id="rId3"/>
  </sheets>
  <definedNames>
    <definedName name="_xlnm.Print_Area" localSheetId="1">'Megjegyzések'!$A$1:$A$60</definedName>
    <definedName name="_xlnm.Print_Area" localSheetId="0">'NG operatív tanterv'!$A$1:$Z$126</definedName>
    <definedName name="_xlnm.Print_Area" localSheetId="2">'Összefoglaló'!$A$1:$AF$37</definedName>
  </definedNames>
  <calcPr fullCalcOnLoad="1"/>
</workbook>
</file>

<file path=xl/comments1.xml><?xml version="1.0" encoding="utf-8"?>
<comments xmlns="http://schemas.openxmlformats.org/spreadsheetml/2006/main">
  <authors>
    <author>BCE</author>
  </authors>
  <commentList>
    <comment ref="B118" authorId="0">
      <text>
        <r>
          <rPr>
            <sz val="8"/>
            <rFont val="Tahoma"/>
            <family val="2"/>
          </rPr>
          <t>Előtanulmányi kötelezettségek:
A jövedelem adóztatása
c. tárgy teljesítése</t>
        </r>
      </text>
    </comment>
  </commentList>
</comments>
</file>

<file path=xl/sharedStrings.xml><?xml version="1.0" encoding="utf-8"?>
<sst xmlns="http://schemas.openxmlformats.org/spreadsheetml/2006/main" count="732" uniqueCount="430">
  <si>
    <t>Tárgynév</t>
  </si>
  <si>
    <t>Jelleg</t>
  </si>
  <si>
    <t>Kredit</t>
  </si>
  <si>
    <t>Tárgyfelelős</t>
  </si>
  <si>
    <t>ea</t>
  </si>
  <si>
    <t>K</t>
  </si>
  <si>
    <t>v</t>
  </si>
  <si>
    <t>Tallós Péter</t>
  </si>
  <si>
    <t>gyj</t>
  </si>
  <si>
    <t>Cser László</t>
  </si>
  <si>
    <t>Bánfi Tamás</t>
  </si>
  <si>
    <t>Blahó András</t>
  </si>
  <si>
    <t>Kerekes Sándor</t>
  </si>
  <si>
    <t>V</t>
  </si>
  <si>
    <t>Bod Péter Ákos</t>
  </si>
  <si>
    <t>Magyari Beck István</t>
  </si>
  <si>
    <t>Czakó Ágnes</t>
  </si>
  <si>
    <t>Bodai Zsuzsa</t>
  </si>
  <si>
    <t>Pogány Ágnes</t>
  </si>
  <si>
    <t>Czakó Erzsébet</t>
  </si>
  <si>
    <t>Bauer András</t>
  </si>
  <si>
    <t>Lukács János</t>
  </si>
  <si>
    <t>Dobák Miklós</t>
  </si>
  <si>
    <t>Balásházy Mária</t>
  </si>
  <si>
    <t>Bosnyák János</t>
  </si>
  <si>
    <t>Számon-kérés</t>
  </si>
  <si>
    <t>Tanszék</t>
  </si>
  <si>
    <t>KR</t>
  </si>
  <si>
    <t>Politikatudományi Intézet</t>
  </si>
  <si>
    <t>Környezetpolitika</t>
  </si>
  <si>
    <t>Kiss Károly</t>
  </si>
  <si>
    <t>Vállalatgazdaságtan gyakorlat</t>
  </si>
  <si>
    <t>Bevezetés a politikatudományba</t>
  </si>
  <si>
    <t>Gálik Mihály</t>
  </si>
  <si>
    <t>Szociológia és Társadalompolitika Intézet</t>
  </si>
  <si>
    <t>Gritsch Mátyás</t>
  </si>
  <si>
    <t>Vezetéstudományi Intézet</t>
  </si>
  <si>
    <t>Idegen nyelv</t>
  </si>
  <si>
    <t>Vállalatgazdaságtan Intézet</t>
  </si>
  <si>
    <t>Simon Judit</t>
  </si>
  <si>
    <t>Ötvös Károly</t>
  </si>
  <si>
    <t xml:space="preserve">Vezetői számvitel </t>
  </si>
  <si>
    <t>Szakszeminárium</t>
  </si>
  <si>
    <t>Statisztika I.</t>
  </si>
  <si>
    <t>Gazdaságszociológia</t>
  </si>
  <si>
    <t>Vezetés-szervezés</t>
  </si>
  <si>
    <t>sz</t>
  </si>
  <si>
    <t>Kód</t>
  </si>
  <si>
    <t>Tsz.</t>
  </si>
  <si>
    <t>Statisztika Tsz.</t>
  </si>
  <si>
    <t>Makroökonómia Tsz.</t>
  </si>
  <si>
    <t>Gazdaságpolitika Tsz.</t>
  </si>
  <si>
    <t>Pénzügyi Számvitel Tsz.</t>
  </si>
  <si>
    <t>Befektetések és Vállalati Pénzügy Tsz.</t>
  </si>
  <si>
    <t>Pénzügy Tsz.</t>
  </si>
  <si>
    <t>Marketing Tsz.</t>
  </si>
  <si>
    <t>Vezetői Számvitel Tsz.</t>
  </si>
  <si>
    <t>Számítástudományi Tsz.</t>
  </si>
  <si>
    <t>Mikroökonómia Tsz.</t>
  </si>
  <si>
    <t>Világgazdasági Tsz.</t>
  </si>
  <si>
    <t>Gazdaságföldrajz Tsz.</t>
  </si>
  <si>
    <t>Üzleti Gazdaságtan Tsz.</t>
  </si>
  <si>
    <t>Matematika Tsz.</t>
  </si>
  <si>
    <t>Információrendszerek Tsz.</t>
  </si>
  <si>
    <t>KV</t>
  </si>
  <si>
    <t>Üzleti gazdaságtan</t>
  </si>
  <si>
    <t>A piaci és kormányzati kudarcok gazdaságpolitikája</t>
  </si>
  <si>
    <t>Kertész Krisztián</t>
  </si>
  <si>
    <t>Összehasonlító Gazdaságtan Tsz.</t>
  </si>
  <si>
    <t>A regionális gazdaságtan alapjai</t>
  </si>
  <si>
    <t>Döntési technikák</t>
  </si>
  <si>
    <t>Zoltayné Paprika Zita</t>
  </si>
  <si>
    <t>Döntéselmélet Tsz.</t>
  </si>
  <si>
    <t>Kisvállalkozások indítása és működtetése</t>
  </si>
  <si>
    <t>Média, Marketingkomm.és Telekomm. Tsz.</t>
  </si>
  <si>
    <t>Cases on Business Economics</t>
  </si>
  <si>
    <t>DSG</t>
  </si>
  <si>
    <t>Trautmann László</t>
  </si>
  <si>
    <t>Balogh László</t>
  </si>
  <si>
    <t>Szilas Roland</t>
  </si>
  <si>
    <t>2SZ31NAK03B</t>
  </si>
  <si>
    <t>4PU51NAK01B</t>
  </si>
  <si>
    <t>4VG32NAK02B</t>
  </si>
  <si>
    <t>2GF26NBK01B</t>
  </si>
  <si>
    <t>2KG23NBK02B</t>
  </si>
  <si>
    <t>2VL60NBK01B</t>
  </si>
  <si>
    <t>2MA41NAK01B</t>
  </si>
  <si>
    <t>2IR32NAK07B</t>
  </si>
  <si>
    <t>7FI01NDV04B</t>
  </si>
  <si>
    <t>4GP02NCV02B</t>
  </si>
  <si>
    <t>7FI01NDV05B</t>
  </si>
  <si>
    <t>7SO30NDV15B</t>
  </si>
  <si>
    <t>7GT02NDV04B</t>
  </si>
  <si>
    <t>2DS91NBK02B</t>
  </si>
  <si>
    <t>2KG23NCV02B</t>
  </si>
  <si>
    <t>2VL60NBV01B</t>
  </si>
  <si>
    <t>4OG33NAK08B</t>
  </si>
  <si>
    <t>2GF26NBV02B</t>
  </si>
  <si>
    <t>2VL60NBK03B</t>
  </si>
  <si>
    <t>2SA53NCK04B</t>
  </si>
  <si>
    <t>2VL60NBK05B</t>
  </si>
  <si>
    <t>2SA53NAK01B</t>
  </si>
  <si>
    <t>2JO11NAK02B</t>
  </si>
  <si>
    <t>7PO10NDV08B</t>
  </si>
  <si>
    <t>Szabó-Bakos Eszter</t>
  </si>
  <si>
    <t>Fazakas Gergely</t>
  </si>
  <si>
    <t>gy</t>
  </si>
  <si>
    <t>Csetényi Artúr</t>
  </si>
  <si>
    <t>Mohácsi László</t>
  </si>
  <si>
    <t>Internet</t>
  </si>
  <si>
    <t>Láng Blanka</t>
  </si>
  <si>
    <t>Forman Balázs</t>
  </si>
  <si>
    <t>Adatbáziskezelés a gyakorlatban</t>
  </si>
  <si>
    <t>Ernyes Éva</t>
  </si>
  <si>
    <t>Alkalmazott informatika - Üzleti modellek</t>
  </si>
  <si>
    <t>TES_TESTNEV</t>
  </si>
  <si>
    <t>2DS91NAK03B</t>
  </si>
  <si>
    <t>2VL60NCV01B</t>
  </si>
  <si>
    <t>2SZ31NDV04B</t>
  </si>
  <si>
    <t>2SZ31NDV05B</t>
  </si>
  <si>
    <t>2SZ31NDV06B</t>
  </si>
  <si>
    <t>2DS91NBK04B</t>
  </si>
  <si>
    <t>a</t>
  </si>
  <si>
    <t>2VL60NCV02B</t>
  </si>
  <si>
    <t>Cases on International Business Strategy</t>
  </si>
  <si>
    <t>Kozma Miklós, Czakó Erzsébet</t>
  </si>
  <si>
    <t>2VL60NBK09B</t>
  </si>
  <si>
    <t>2MF44NBK01B</t>
  </si>
  <si>
    <t>2SZ31NCV01B</t>
  </si>
  <si>
    <t>Managing the Enterprise</t>
  </si>
  <si>
    <t>Vastag Gyula</t>
  </si>
  <si>
    <t>Tevékenységmenedzsment</t>
  </si>
  <si>
    <t>2VL60NBV04B</t>
  </si>
  <si>
    <t>Testnevelési és Sportközpont</t>
  </si>
  <si>
    <t>ai</t>
  </si>
  <si>
    <t>Szabó Bakos Eszter</t>
  </si>
  <si>
    <t>Matematika gyakorlat I.</t>
  </si>
  <si>
    <t>Matematika gyakorlat II.</t>
  </si>
  <si>
    <t>Agrárgazdaságtani és Vidékfejl.Tsz.</t>
  </si>
  <si>
    <t>Gelei Andrea</t>
  </si>
  <si>
    <t>Logisztika és Ellátási Lánc Mendzsment Tanszék</t>
  </si>
  <si>
    <t>Allgemeine Betriebswirtschaftslehre</t>
  </si>
  <si>
    <t>Grundlagen des Marketing</t>
  </si>
  <si>
    <t>Investierung und Finanzierung</t>
  </si>
  <si>
    <t>Führung und Organization</t>
  </si>
  <si>
    <t>2ME43NCV02B</t>
  </si>
  <si>
    <t>Bevezetés a tömegkommunikáció elméletébe</t>
  </si>
  <si>
    <t>Kelemen Endréné</t>
  </si>
  <si>
    <t>Környezetgazdaságtani és Technológiai Tsz.</t>
  </si>
  <si>
    <t>Marketingkutatás és Fogy.Magatartás Tsz.-DSG</t>
  </si>
  <si>
    <t>Fehér Péter</t>
  </si>
  <si>
    <t>2BE52NAK01B</t>
  </si>
  <si>
    <t>2VE81NGK14B</t>
  </si>
  <si>
    <t>4MA12NAV36B</t>
  </si>
  <si>
    <t>4MA12NAV37B</t>
  </si>
  <si>
    <t>4MI25NAK02B</t>
  </si>
  <si>
    <t>2DS91NDK01B</t>
  </si>
  <si>
    <t>Betriebswirtschaftliche Entscheidungstheorie</t>
  </si>
  <si>
    <t>Dobos Imre</t>
  </si>
  <si>
    <t>2DS91NDK04B</t>
  </si>
  <si>
    <t>Steuerlehre</t>
  </si>
  <si>
    <t>2DS91NDK02B</t>
  </si>
  <si>
    <t>Marktforschung</t>
  </si>
  <si>
    <t>2DS91NDK03B</t>
  </si>
  <si>
    <t>Kostenrechnung</t>
  </si>
  <si>
    <t>Lázár László</t>
  </si>
  <si>
    <t>2DS91NDK05B</t>
  </si>
  <si>
    <t>Wirtschaftsinformatik</t>
  </si>
  <si>
    <t>Gazdasági folyamatok térbeli elemzése</t>
  </si>
  <si>
    <t>Tózsa István</t>
  </si>
  <si>
    <t>Az információs tér gazdasági szerkezete</t>
  </si>
  <si>
    <t>Települési gazdaságtan</t>
  </si>
  <si>
    <t>Jeney László</t>
  </si>
  <si>
    <t>Önkormányzati menedzsment</t>
  </si>
  <si>
    <t>Korompai Attila</t>
  </si>
  <si>
    <t>E-Régió</t>
  </si>
  <si>
    <t>Szabó Zoltán</t>
  </si>
  <si>
    <t>2IR32NAV01B</t>
  </si>
  <si>
    <t>2GF26NDK01B</t>
  </si>
  <si>
    <t>2GF26NAV04B</t>
  </si>
  <si>
    <t>2GF26NAV05B</t>
  </si>
  <si>
    <t>2GF26NAV02B</t>
  </si>
  <si>
    <t>2GF26NAV03B</t>
  </si>
  <si>
    <t>Gazdaságpolitika*</t>
  </si>
  <si>
    <t>Filozófia</t>
  </si>
  <si>
    <t>Vállalati gazdálkodás támogatása SAP rendszerrel</t>
  </si>
  <si>
    <t>Gazdaságpszichológia</t>
  </si>
  <si>
    <t>Számvitel alapjai</t>
  </si>
  <si>
    <t>Nemzetközi közgazdaságtan</t>
  </si>
  <si>
    <t>Statisztika II.</t>
  </si>
  <si>
    <t>Gazdaságtörténet</t>
  </si>
  <si>
    <t>Környezetgazdaságtan</t>
  </si>
  <si>
    <t>Gazdaságföldrajz</t>
  </si>
  <si>
    <t>Pénzügytan</t>
  </si>
  <si>
    <t>Informatika</t>
  </si>
  <si>
    <t>I. évfolyam</t>
  </si>
  <si>
    <t>II. évfolyam</t>
  </si>
  <si>
    <t>III. évfolyam</t>
  </si>
  <si>
    <t>Kötelezően választható társadalomtudományi tárgyak: 3 X 1 tárgy</t>
  </si>
  <si>
    <t>Matematika I.</t>
  </si>
  <si>
    <t>Matematika II.</t>
  </si>
  <si>
    <t>Operációkutatás</t>
  </si>
  <si>
    <t>Gazdasági jog I.</t>
  </si>
  <si>
    <t>Választható tárgyak</t>
  </si>
  <si>
    <t>Összesen</t>
  </si>
  <si>
    <t>Német nyelvű tárgyak</t>
  </si>
  <si>
    <t>Angol nyelvű tárgyak</t>
  </si>
  <si>
    <t>Egyéb választható tárgyak</t>
  </si>
  <si>
    <t>Kritérium tárgyak</t>
  </si>
  <si>
    <t>Környezetgazd.és Technológiai Tsz.</t>
  </si>
  <si>
    <t>Logisztika és Ellátási Lánc Menedzsment Tanszék-DSG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</si>
  <si>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</si>
  <si>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</si>
  <si>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</si>
  <si>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</si>
  <si>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</si>
  <si>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</si>
  <si>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</si>
  <si>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</si>
  <si>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</si>
  <si>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</si>
  <si>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</si>
  <si>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</si>
  <si>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</si>
  <si>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</si>
  <si>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</si>
  <si>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</si>
  <si>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</si>
  <si>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</si>
  <si>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</si>
  <si>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</si>
  <si>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>Szakmai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</si>
  <si>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</si>
  <si>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</si>
  <si>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</si>
  <si>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Szolgáltatásmenedzsment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</si>
  <si>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</si>
  <si>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</si>
  <si>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</si>
  <si>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</si>
  <si>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</si>
  <si>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</si>
  <si>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 xml:space="preserve"> ( 5 )</t>
  </si>
  <si>
    <t>Gazdasági Jogi Intézet</t>
  </si>
  <si>
    <t>Makroökonómia emelt</t>
  </si>
  <si>
    <t>Kisvállalkozásfejlesztési Központ</t>
  </si>
  <si>
    <t>Vecsenyi János</t>
  </si>
  <si>
    <t>Logisztika és ellátási management Tsz.</t>
  </si>
  <si>
    <t>Timitz Tamás</t>
  </si>
  <si>
    <t>Allgemeine Volkswirtschaftslehre*</t>
  </si>
  <si>
    <t>Papp ilona</t>
  </si>
  <si>
    <t>Görög Mihály</t>
  </si>
  <si>
    <t>Stratégia és Projektvezetés Tanszék</t>
  </si>
  <si>
    <t>Bakacsi Gyula</t>
  </si>
  <si>
    <t>Alapozó kötelezően választható részei: 1. üzleti, 2. társadalomtudományi</t>
  </si>
  <si>
    <t>Tanulás és kutatásmódszertan</t>
  </si>
  <si>
    <t>helyük változtatható</t>
  </si>
  <si>
    <t>Kötelezően választható  elméleti-gazdaságtani tárgyak: 3 X 1 tárgy</t>
  </si>
  <si>
    <t>Nemzetközi gazdálkodási alapképzési (BA) szak MINTATANTERVE (2011.szeptemberi kezdés)</t>
  </si>
  <si>
    <t>Kacsirek László</t>
  </si>
  <si>
    <t>Nemzetközi Gazdálkodási Kutatóközpont</t>
  </si>
  <si>
    <t>Interkulturális kommunikáció</t>
  </si>
  <si>
    <t>Malota Erzsébet</t>
  </si>
  <si>
    <t>Nemzetközi kereskedelem</t>
  </si>
  <si>
    <t>Nemzetközi marketing</t>
  </si>
  <si>
    <t>Magyarország külgazdasági kapcsolatai</t>
  </si>
  <si>
    <t>Kereskedelmi jog</t>
  </si>
  <si>
    <t>Kaponyi Erzsébet</t>
  </si>
  <si>
    <t>Külkereskedelem technikája</t>
  </si>
  <si>
    <t>Nemzetközi szállítmányozás és logisztika</t>
  </si>
  <si>
    <t>Constantinovits Milán</t>
  </si>
  <si>
    <t>Halászné Sípos Erzsébet</t>
  </si>
  <si>
    <t>Üzleti játékok</t>
  </si>
  <si>
    <t xml:space="preserve">Protokoll az üzleti életben </t>
  </si>
  <si>
    <t xml:space="preserve">Vámeljárás, vámtechnika </t>
  </si>
  <si>
    <t>Nközi gazdaság- és vállalatelemzés</t>
  </si>
  <si>
    <t xml:space="preserve">Nemzetközi vállalati stratégiák </t>
  </si>
  <si>
    <t>Szakmai választható 1</t>
  </si>
  <si>
    <t>Szakmai választható 2</t>
  </si>
  <si>
    <t>Szakmai választható 3</t>
  </si>
  <si>
    <t>Szakmai választható 5</t>
  </si>
  <si>
    <t>Szakmai választható 6</t>
  </si>
  <si>
    <t xml:space="preserve">Szakmai válaszható tárgyak: </t>
  </si>
  <si>
    <t>Marketingkutatás és Fogy. Magatartás Tsz.</t>
  </si>
  <si>
    <t>Virág Miklós</t>
  </si>
  <si>
    <t>Vállalkozások Pénzügyei Tsz.</t>
  </si>
  <si>
    <t>Logisztika és Ellátási Lánc Men. Tsz.</t>
  </si>
  <si>
    <t>Nemzetközi Tanulmányok Intézet</t>
  </si>
  <si>
    <t>Görög Ibolya</t>
  </si>
  <si>
    <t>Mészáros Ádám</t>
  </si>
  <si>
    <t>Gál Péter</t>
  </si>
  <si>
    <t>Magas István</t>
  </si>
  <si>
    <t>Szendi Antal</t>
  </si>
  <si>
    <t>Üzleti Jogi Tsz.</t>
  </si>
  <si>
    <t>Dobos Ágota</t>
  </si>
  <si>
    <t>Idegen Nyelvi Oktató-és Kutatóközpont</t>
  </si>
  <si>
    <t>2MF44NDK08B</t>
  </si>
  <si>
    <t>2VL60NCK01B</t>
  </si>
  <si>
    <t>2SZ27NCK10B</t>
  </si>
  <si>
    <t>2SZ74NCK14B</t>
  </si>
  <si>
    <t>7NK40NGK47B</t>
  </si>
  <si>
    <t>2SA53NCK05B</t>
  </si>
  <si>
    <t>2SZ74NCK18B</t>
  </si>
  <si>
    <t>2MF44NCK05B</t>
  </si>
  <si>
    <t>2SZ74NDV07B</t>
  </si>
  <si>
    <t>4VG32NAK09B</t>
  </si>
  <si>
    <t>4VG32NAK20B</t>
  </si>
  <si>
    <t>2SZ74NDK07B</t>
  </si>
  <si>
    <t>Üzleti tervezés</t>
  </si>
  <si>
    <t>Vállalatfinanszírozás</t>
  </si>
  <si>
    <t>Szervezeti Magatartás Tsz</t>
  </si>
  <si>
    <t>Deák Dániel</t>
  </si>
  <si>
    <t xml:space="preserve">Nemzetközi adózás </t>
  </si>
  <si>
    <t xml:space="preserve">Kacsirek László </t>
  </si>
  <si>
    <t>2KA21NAV02B</t>
  </si>
  <si>
    <t>Globalizálódó élelmiszertermelés és piacok</t>
  </si>
  <si>
    <t>Fertő Imre</t>
  </si>
  <si>
    <t>Agrárgazdaságtan helyett</t>
  </si>
  <si>
    <t xml:space="preserve">Üzleti informatika  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</si>
  <si>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</si>
  <si>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</si>
  <si>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</si>
  <si>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</si>
  <si>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</si>
  <si>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</si>
  <si>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</si>
  <si>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</si>
  <si>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>Szervezeti magatartás - Führung und Organisation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</si>
  <si>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</si>
  <si>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</si>
  <si>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</si>
  <si>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</si>
  <si>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</si>
  <si>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</si>
  <si>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>Abszolutórium_Záróvizsga_Oklevél</t>
  </si>
  <si>
    <t>Abszolutórium megszerzésének feltétele</t>
  </si>
  <si>
    <t>3. A gyakorlatigényes alapképzési szakokon elıírt szakmai gyakorlat teljesítése. A szakmai gyakorlatról bővebben a TVSZ G-kari mellékletében olvashat.</t>
  </si>
  <si>
    <t>4. Gazdaságinformatikus (BSc) szakon a komplex vizsga sikeres teljesítése.</t>
  </si>
  <si>
    <t>5. Két félév testnevelés</t>
  </si>
  <si>
    <t>Záróvizsga</t>
  </si>
  <si>
    <t>(1) A hallgató záróvizsgára csak akkor bocsátható, ha</t>
  </si>
  <si>
    <t>• az abszolutóriumot (végbizonyítványt) megszerezte,</t>
  </si>
  <si>
    <t>• szakdolgozatát (diplomamunka) benyújtotta és azt a bíráló elfogadta vagy a bírálók elfogadták.</t>
  </si>
  <si>
    <t>(2) A záróvizsga a felsőfokú iskolai végzettség megszerzéséhez szükséges számonkérés, amely során</t>
  </si>
  <si>
    <t>a hallgató záróvizsga bizottság elıtt megvédi a szakdolgozatot és felel a záróvizsga</t>
  </si>
  <si>
    <t>követelményeként meghatározott - szakdolgozathoz kapcsolódó - témakörökből.</t>
  </si>
  <si>
    <t>(3) A záróvizsgára kapott érdemjegy a bírálati érdemjegy vagy jegyek és a szóbeli védésre kapott</t>
  </si>
  <si>
    <t>érdemjegy számtani átlaga.</t>
  </si>
  <si>
    <t>Oklevél</t>
  </si>
  <si>
    <t>(1) Az oklevél kiállításának feltétele:</t>
  </si>
  <si>
    <t>· az abszolutórium (végbizonyítvány) megszerzése,</t>
  </si>
  <si>
    <t>· sikeres záróvizsga letétele,</t>
  </si>
  <si>
    <t>· az előírt nyelvvizsga követelmények teljesítése. A nyelvvizsgákról bővebben a TVSZ G-kari mellékletében olvashat.</t>
  </si>
  <si>
    <t>(2) Az oklevél minősítése az alábbi tételek súlyozott átlagából adódik:</t>
  </si>
  <si>
    <t>· a kötelező tárgyak jegyeinek átlaga,</t>
  </si>
  <si>
    <t>· a záróvizsgára kapott érdemjegy kétszeres súllyal,</t>
  </si>
  <si>
    <t>· Gazdaságinformatikus (BSc) szakon a komplex vizsgára kapott érdemjegy.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</si>
  <si>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</si>
  <si>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</si>
  <si>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</si>
  <si>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összes kredit</t>
  </si>
  <si>
    <t>A tárgyakat a mintatanterv szerinti ütemezésben ajánlott felvenni. A hallgató ettől eltérhet, figyelembe véve:</t>
  </si>
  <si>
    <t>4. félévenkénti átlagos 30 kredit teljesítését.</t>
  </si>
  <si>
    <t>1. 180+30 kreditnek megfelelő, az operatív tantervek által előírt struktúrában történő teljesítése.  Az előírt kreditmennyiség minimum 2/3 részét az anyaegyetemen kell teljesíteni.</t>
  </si>
  <si>
    <t>Az Európai Uniós Belső Piac</t>
  </si>
  <si>
    <t>Dr. Józon Mónika</t>
  </si>
  <si>
    <t>A jövedelem adóztatása</t>
  </si>
  <si>
    <t>Dr. Deák Dániel</t>
  </si>
  <si>
    <t>A fogyasztás adóztatása</t>
  </si>
  <si>
    <r>
      <t>Előtanulmányi kötelezettségek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A jövedelem adóztatása c. tárgy teljesítése</t>
    </r>
  </si>
  <si>
    <t>Közgazdasági elmélettörténet</t>
  </si>
  <si>
    <t xml:space="preserve">Hild Márta </t>
  </si>
  <si>
    <t>Közgazdasági Elméletek Története Tanszék</t>
  </si>
  <si>
    <t>4EL22NAV05B</t>
  </si>
  <si>
    <t>Magyar közgazdasági gondolkodás története</t>
  </si>
  <si>
    <t xml:space="preserve">Bekker Zsuzsa </t>
  </si>
  <si>
    <t>Temesi József</t>
  </si>
  <si>
    <t>Operációkutatás Tsz.</t>
  </si>
  <si>
    <t>2JO11NAV01B</t>
  </si>
  <si>
    <t>2JO11NAV02B</t>
  </si>
  <si>
    <t>2JO11NAK05B</t>
  </si>
  <si>
    <t>2SP72NAK01B</t>
  </si>
  <si>
    <t>Vezetés és kontroll tanszék</t>
  </si>
  <si>
    <t>Marketingkutatás és Fogyasztói magatartás - DSG</t>
  </si>
  <si>
    <t>4MA12NAK46B</t>
  </si>
  <si>
    <t>4MA12NAK47B</t>
  </si>
  <si>
    <t>4MA23NAK02B</t>
  </si>
  <si>
    <t>4OP13NAK20B</t>
  </si>
  <si>
    <t>4ST14NAK02B</t>
  </si>
  <si>
    <t>2KV71NCK03B</t>
  </si>
  <si>
    <t>Stratégiai és üzleti tervezés</t>
  </si>
  <si>
    <t>Mészáros Tamás</t>
  </si>
  <si>
    <t>4MA23NAV14B</t>
  </si>
  <si>
    <t>Kurtán Sándor</t>
  </si>
  <si>
    <t>2KV71NCK05B</t>
  </si>
  <si>
    <t>2SZ74NAK04B</t>
  </si>
  <si>
    <t>2SZ74NCV03B</t>
  </si>
  <si>
    <t>Mikroökonómia</t>
  </si>
  <si>
    <t>Vállalkozások Pénzügyei</t>
  </si>
  <si>
    <t>2JK22NCV01B</t>
  </si>
  <si>
    <t>Jövőkutatás</t>
  </si>
  <si>
    <t>Nováky Erzsébet</t>
  </si>
  <si>
    <t>Jövőkutatás Tsz.</t>
  </si>
  <si>
    <t>2BE52NBK03B</t>
  </si>
  <si>
    <t>4MA23NAK23B</t>
  </si>
  <si>
    <t>Kötelezően választható szakmai tárgyak (a felsorolt tárgyakból 17 kreditet kell teljesíteni)</t>
  </si>
  <si>
    <r>
      <t>EU közös és közösségi politikák</t>
    </r>
    <r>
      <rPr>
        <vertAlign val="superscript"/>
        <sz val="10"/>
        <color indexed="8"/>
        <rFont val="Arial"/>
        <family val="2"/>
      </rPr>
      <t xml:space="preserve"> 6</t>
    </r>
  </si>
  <si>
    <r>
      <t xml:space="preserve">TESTNEVELÉS </t>
    </r>
    <r>
      <rPr>
        <u val="single"/>
        <vertAlign val="superscript"/>
        <sz val="10"/>
        <color indexed="8"/>
        <rFont val="Arial"/>
        <family val="2"/>
      </rPr>
      <t>4</t>
    </r>
  </si>
  <si>
    <r>
      <t xml:space="preserve">6 </t>
    </r>
    <r>
      <rPr>
        <sz val="10"/>
        <rFont val="arial"/>
        <family val="2"/>
      </rPr>
      <t>A két tárgyból egyet teljesíteni kell</t>
    </r>
  </si>
  <si>
    <r>
      <t xml:space="preserve">4 </t>
    </r>
    <r>
      <rPr>
        <sz val="10"/>
        <rFont val="arial"/>
        <family val="2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</si>
  <si>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</rPr>
      <t xml:space="preserve"> Az Egyedi projektek vezetése tárgy felvétele ajánlott annak, aki vállalkozásfejlesztés mesterszakon kívánja folytatni tanulmányait.</t>
    </r>
  </si>
  <si>
    <r>
      <t xml:space="preserve">3 </t>
    </r>
    <r>
      <rPr>
        <sz val="10"/>
        <rFont val="arial"/>
        <family val="2"/>
      </rPr>
      <t>A hallgatók tanulmányaik során négy féléven keresztül tanulhatnak térítésmentesen nyelvet. Két féléven át a választható tárgycsoportban lévő nyelvek közül és két féléven át a kötelezően választható tárgycsoporton belüli nyelvek közül. A második térítésmentes, amennyiben a szakmai kötelezően választható tárgycsoportból kerül felvételre. Idegen nyelv legfeljebb két féléven keresztül heti 4 órában vehető fel a tárgycsoporton belül.</t>
    </r>
  </si>
  <si>
    <r>
      <t xml:space="preserve">2 </t>
    </r>
    <r>
      <rPr>
        <sz val="10"/>
        <rFont val="arial"/>
        <family val="2"/>
      </rPr>
      <t>A kettő közül az egyiket kötelező felvenni (Makroökonómia vagy Makroökonómia (emelt))</t>
    </r>
  </si>
  <si>
    <r>
      <t>1</t>
    </r>
    <r>
      <rPr>
        <sz val="10"/>
        <rFont val="arial"/>
        <family val="2"/>
      </rPr>
      <t xml:space="preserve"> Az alábbi tárgyak német nyelven is felvehetők</t>
    </r>
  </si>
  <si>
    <r>
      <t xml:space="preserve">Idegen nyelv (szaknyelv) </t>
    </r>
    <r>
      <rPr>
        <vertAlign val="superscript"/>
        <sz val="10"/>
        <color indexed="8"/>
        <rFont val="Arial"/>
        <family val="2"/>
      </rPr>
      <t>3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</si>
  <si>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</si>
  <si>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r>
      <t xml:space="preserve">Vállalatgazdaságtan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</si>
  <si>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Makroökonómia </t>
    </r>
    <r>
      <rPr>
        <u val="single"/>
        <vertAlign val="superscript"/>
        <sz val="10"/>
        <color indexed="12"/>
        <rFont val="Arial"/>
        <family val="2"/>
      </rPr>
      <t>2</t>
    </r>
  </si>
  <si>
    <r>
      <t xml:space="preserve">Marketing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</si>
  <si>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Vállalati pénzügyek </t>
    </r>
    <r>
      <rPr>
        <u val="single"/>
        <vertAlign val="superscript"/>
        <sz val="10"/>
        <color indexed="12"/>
        <rFont val="Arial"/>
        <family val="2"/>
      </rPr>
      <t>1</t>
    </r>
  </si>
  <si>
    <r>
      <t xml:space="preserve">Egyedi projektek vezetése </t>
    </r>
    <r>
      <rPr>
        <u val="single"/>
        <vertAlign val="superscript"/>
        <sz val="10"/>
        <color indexed="12"/>
        <rFont val="Arial"/>
        <family val="2"/>
      </rPr>
      <t>5</t>
    </r>
  </si>
  <si>
    <r>
      <t xml:space="preserve">Európai Uniós ismeretek </t>
    </r>
    <r>
      <rPr>
        <u val="single"/>
        <vertAlign val="superscript"/>
        <sz val="10"/>
        <color indexed="12"/>
        <rFont val="Arial"/>
        <family val="2"/>
      </rPr>
      <t>6</t>
    </r>
  </si>
  <si>
    <t>2. A szak és a szakirány kötelező tárgyakból legalább 3,00 kreditekkel súlyozott tanulmányi átlag elérése</t>
  </si>
  <si>
    <t>Sugár András</t>
  </si>
  <si>
    <t>2VE81NAV01B</t>
  </si>
  <si>
    <t>Távol-keleti menedzsment</t>
  </si>
  <si>
    <t>Vezetés és szervezés tanszék</t>
  </si>
  <si>
    <t>Szervezeti magatartás</t>
  </si>
  <si>
    <t>2VE81NGK03B</t>
  </si>
  <si>
    <t>4ST14NAK25B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</si>
</sst>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trike/>
      <sz val="10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0"/>
      <color indexed="55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trike/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b/>
      <u val="single"/>
      <sz val="1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vertAlign val="superscript"/>
      <sz val="10"/>
      <color indexed="8"/>
      <name val="Arial"/>
      <family val="2"/>
    </font>
    <font>
      <u val="single"/>
      <sz val="10"/>
      <color indexed="8"/>
      <name val="Arial"/>
      <family val="0"/>
    </font>
    <font>
      <u val="single"/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color indexed="12"/>
      <name val="Arial"/>
      <family val="2"/>
    </font>
    <font>
      <u val="single"/>
      <sz val="10"/>
      <color indexed="17"/>
      <name val="Arial"/>
      <family val="2"/>
    </font>
    <font>
      <sz val="8"/>
      <name val="Tahoma"/>
      <family val="2"/>
    </font>
    <font>
      <sz val="10"/>
      <name val="Arial Unicode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44" fillId="3" borderId="0" applyNumberFormat="0" applyBorder="0" applyAlignment="0" applyProtection="0"/>
    <xf numFmtId="0" fontId="32" fillId="7" borderId="1" applyNumberFormat="0" applyAlignment="0" applyProtection="0"/>
    <xf numFmtId="0" fontId="46" fillId="20" borderId="1" applyNumberFormat="0" applyAlignment="0" applyProtection="0"/>
    <xf numFmtId="0" fontId="37" fillId="21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2" fillId="7" borderId="1" applyNumberFormat="0" applyAlignment="0" applyProtection="0"/>
    <xf numFmtId="0" fontId="3" fillId="22" borderId="7" applyNumberFormat="0" applyFont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40" fillId="4" borderId="0" applyNumberFormat="0" applyBorder="0" applyAlignment="0" applyProtection="0"/>
    <xf numFmtId="0" fontId="41" fillId="20" borderId="8" applyNumberFormat="0" applyAlignment="0" applyProtection="0"/>
    <xf numFmtId="0" fontId="39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0" fillId="22" borderId="7" applyNumberFormat="0" applyFont="0" applyAlignment="0" applyProtection="0"/>
    <xf numFmtId="0" fontId="41" fillId="20" borderId="8" applyNumberFormat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0" borderId="1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1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" fillId="0" borderId="13" xfId="76" applyFont="1" applyFill="1" applyBorder="1" applyAlignment="1" applyProtection="1">
      <alignment vertical="center" wrapText="1"/>
      <protection/>
    </xf>
    <xf numFmtId="0" fontId="1" fillId="0" borderId="13" xfId="76" applyFill="1" applyBorder="1" applyAlignment="1" applyProtection="1">
      <alignment vertical="center" wrapText="1"/>
      <protection/>
    </xf>
    <xf numFmtId="0" fontId="1" fillId="0" borderId="13" xfId="76" applyFill="1" applyBorder="1" applyAlignment="1" applyProtection="1">
      <alignment vertical="center"/>
      <protection/>
    </xf>
    <xf numFmtId="0" fontId="13" fillId="0" borderId="13" xfId="76" applyFont="1" applyFill="1" applyBorder="1" applyAlignment="1" applyProtection="1">
      <alignment vertical="center" wrapText="1"/>
      <protection/>
    </xf>
    <xf numFmtId="0" fontId="13" fillId="0" borderId="13" xfId="76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17" fillId="16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8" fillId="20" borderId="1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/>
    </xf>
    <xf numFmtId="0" fontId="18" fillId="0" borderId="19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2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0" fontId="16" fillId="16" borderId="2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0" fillId="24" borderId="0" xfId="0" applyFill="1" applyBorder="1" applyAlignment="1">
      <alignment vertical="center" wrapText="1"/>
    </xf>
    <xf numFmtId="0" fontId="0" fillId="24" borderId="0" xfId="0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 wrapText="1"/>
    </xf>
    <xf numFmtId="0" fontId="15" fillId="24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 vertical="center" wrapText="1"/>
    </xf>
    <xf numFmtId="0" fontId="4" fillId="24" borderId="0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vertical="center" wrapText="1"/>
    </xf>
    <xf numFmtId="0" fontId="14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vertical="center"/>
    </xf>
    <xf numFmtId="0" fontId="18" fillId="24" borderId="0" xfId="0" applyFont="1" applyFill="1" applyBorder="1" applyAlignment="1">
      <alignment horizontal="center" vertical="center"/>
    </xf>
    <xf numFmtId="0" fontId="16" fillId="16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8" fillId="20" borderId="2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15" fillId="24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20" borderId="10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6" fillId="16" borderId="26" xfId="0" applyFont="1" applyFill="1" applyBorder="1" applyAlignment="1">
      <alignment horizontal="center" vertical="center"/>
    </xf>
    <xf numFmtId="0" fontId="17" fillId="16" borderId="18" xfId="0" applyFont="1" applyFill="1" applyBorder="1" applyAlignment="1">
      <alignment vertical="center"/>
    </xf>
    <xf numFmtId="0" fontId="17" fillId="16" borderId="10" xfId="0" applyFont="1" applyFill="1" applyBorder="1" applyAlignment="1">
      <alignment vertical="center"/>
    </xf>
    <xf numFmtId="0" fontId="17" fillId="16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/>
    </xf>
    <xf numFmtId="0" fontId="20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22" fillId="25" borderId="24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textRotation="255" wrapText="1"/>
    </xf>
    <xf numFmtId="0" fontId="10" fillId="0" borderId="28" xfId="0" applyFont="1" applyFill="1" applyBorder="1" applyAlignment="1">
      <alignment horizontal="center" vertical="center" textRotation="255" wrapText="1"/>
    </xf>
    <xf numFmtId="0" fontId="0" fillId="24" borderId="29" xfId="0" applyFill="1" applyBorder="1" applyAlignment="1">
      <alignment horizontal="center" vertical="center"/>
    </xf>
    <xf numFmtId="0" fontId="9" fillId="24" borderId="29" xfId="0" applyFont="1" applyFill="1" applyBorder="1" applyAlignment="1">
      <alignment vertical="center"/>
    </xf>
    <xf numFmtId="0" fontId="0" fillId="24" borderId="30" xfId="0" applyFill="1" applyBorder="1" applyAlignment="1">
      <alignment vertical="center" wrapText="1"/>
    </xf>
    <xf numFmtId="0" fontId="0" fillId="24" borderId="31" xfId="0" applyFill="1" applyBorder="1" applyAlignment="1">
      <alignment vertical="center"/>
    </xf>
    <xf numFmtId="0" fontId="7" fillId="24" borderId="32" xfId="0" applyFont="1" applyFill="1" applyBorder="1" applyAlignment="1">
      <alignment vertical="center" wrapText="1"/>
    </xf>
    <xf numFmtId="0" fontId="7" fillId="24" borderId="33" xfId="0" applyFont="1" applyFill="1" applyBorder="1" applyAlignment="1">
      <alignment horizontal="center" vertical="center"/>
    </xf>
    <xf numFmtId="0" fontId="22" fillId="25" borderId="24" xfId="0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 vertical="center"/>
    </xf>
    <xf numFmtId="0" fontId="18" fillId="15" borderId="10" xfId="0" applyFont="1" applyFill="1" applyBorder="1" applyAlignment="1">
      <alignment horizontal="center" vertical="center"/>
    </xf>
    <xf numFmtId="0" fontId="18" fillId="15" borderId="12" xfId="0" applyFont="1" applyFill="1" applyBorder="1" applyAlignment="1">
      <alignment horizontal="center" vertical="center"/>
    </xf>
    <xf numFmtId="0" fontId="18" fillId="20" borderId="18" xfId="0" applyFont="1" applyFill="1" applyBorder="1" applyAlignment="1">
      <alignment horizontal="center" vertical="center"/>
    </xf>
    <xf numFmtId="0" fontId="18" fillId="25" borderId="21" xfId="0" applyFont="1" applyFill="1" applyBorder="1" applyAlignment="1">
      <alignment horizontal="center" vertical="center"/>
    </xf>
    <xf numFmtId="0" fontId="22" fillId="20" borderId="34" xfId="0" applyFont="1" applyFill="1" applyBorder="1" applyAlignment="1">
      <alignment horizontal="center" vertical="center"/>
    </xf>
    <xf numFmtId="0" fontId="27" fillId="20" borderId="34" xfId="0" applyFont="1" applyFill="1" applyBorder="1" applyAlignment="1">
      <alignment horizontal="center" vertical="center"/>
    </xf>
    <xf numFmtId="0" fontId="7" fillId="24" borderId="33" xfId="0" applyFont="1" applyFill="1" applyBorder="1" applyAlignment="1">
      <alignment vertical="center" wrapText="1"/>
    </xf>
    <xf numFmtId="0" fontId="4" fillId="24" borderId="31" xfId="0" applyFont="1" applyFill="1" applyBorder="1" applyAlignment="1">
      <alignment vertical="center" wrapText="1"/>
    </xf>
    <xf numFmtId="0" fontId="4" fillId="24" borderId="35" xfId="0" applyFont="1" applyFill="1" applyBorder="1" applyAlignment="1">
      <alignment vertical="center" wrapText="1"/>
    </xf>
    <xf numFmtId="0" fontId="8" fillId="24" borderId="0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 wrapText="1"/>
    </xf>
    <xf numFmtId="0" fontId="21" fillId="17" borderId="3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27" fillId="20" borderId="18" xfId="0" applyFont="1" applyFill="1" applyBorder="1" applyAlignment="1">
      <alignment horizontal="center" vertical="center"/>
    </xf>
    <xf numFmtId="0" fontId="27" fillId="20" borderId="19" xfId="0" applyFont="1" applyFill="1" applyBorder="1" applyAlignment="1">
      <alignment horizontal="center" vertical="center"/>
    </xf>
    <xf numFmtId="0" fontId="4" fillId="24" borderId="37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27" fillId="20" borderId="18" xfId="0" applyFont="1" applyFill="1" applyBorder="1" applyAlignment="1">
      <alignment vertical="center" wrapText="1"/>
    </xf>
    <xf numFmtId="0" fontId="27" fillId="20" borderId="26" xfId="0" applyFont="1" applyFill="1" applyBorder="1" applyAlignment="1">
      <alignment vertical="center" wrapText="1"/>
    </xf>
    <xf numFmtId="0" fontId="27" fillId="20" borderId="38" xfId="0" applyFont="1" applyFill="1" applyBorder="1" applyAlignment="1">
      <alignment horizontal="center" vertical="center"/>
    </xf>
    <xf numFmtId="0" fontId="27" fillId="20" borderId="39" xfId="0" applyFont="1" applyFill="1" applyBorder="1" applyAlignment="1">
      <alignment vertical="center" wrapText="1"/>
    </xf>
    <xf numFmtId="0" fontId="27" fillId="20" borderId="40" xfId="0" applyFont="1" applyFill="1" applyBorder="1" applyAlignment="1">
      <alignment vertical="center" wrapText="1"/>
    </xf>
    <xf numFmtId="0" fontId="18" fillId="20" borderId="10" xfId="0" applyFont="1" applyFill="1" applyBorder="1" applyAlignment="1">
      <alignment horizontal="center"/>
    </xf>
    <xf numFmtId="49" fontId="18" fillId="20" borderId="10" xfId="0" applyNumberFormat="1" applyFont="1" applyFill="1" applyBorder="1" applyAlignment="1">
      <alignment horizontal="center" vertical="center"/>
    </xf>
    <xf numFmtId="0" fontId="18" fillId="20" borderId="10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8" fillId="20" borderId="3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18" fillId="20" borderId="42" xfId="0" applyFont="1" applyFill="1" applyBorder="1" applyAlignment="1">
      <alignment horizontal="center" vertical="center"/>
    </xf>
    <xf numFmtId="0" fontId="18" fillId="20" borderId="43" xfId="0" applyFont="1" applyFill="1" applyBorder="1" applyAlignment="1">
      <alignment horizontal="center" vertical="center"/>
    </xf>
    <xf numFmtId="0" fontId="18" fillId="20" borderId="44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20" borderId="43" xfId="0" applyFont="1" applyFill="1" applyBorder="1" applyAlignment="1">
      <alignment horizontal="center" vertical="center"/>
    </xf>
    <xf numFmtId="0" fontId="22" fillId="20" borderId="45" xfId="0" applyFont="1" applyFill="1" applyBorder="1" applyAlignment="1">
      <alignment horizontal="left" vertical="center" wrapText="1"/>
    </xf>
    <xf numFmtId="0" fontId="22" fillId="20" borderId="38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18" fillId="20" borderId="4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vertical="center" wrapText="1"/>
    </xf>
    <xf numFmtId="0" fontId="18" fillId="0" borderId="4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/>
    </xf>
    <xf numFmtId="0" fontId="9" fillId="0" borderId="19" xfId="0" applyFont="1" applyFill="1" applyBorder="1" applyAlignment="1">
      <alignment wrapText="1"/>
    </xf>
    <xf numFmtId="0" fontId="25" fillId="20" borderId="34" xfId="0" applyFont="1" applyFill="1" applyBorder="1" applyAlignment="1">
      <alignment horizontal="center" vertical="center"/>
    </xf>
    <xf numFmtId="0" fontId="25" fillId="20" borderId="49" xfId="0" applyFont="1" applyFill="1" applyBorder="1" applyAlignment="1">
      <alignment horizontal="center" vertical="center"/>
    </xf>
    <xf numFmtId="0" fontId="25" fillId="20" borderId="5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textRotation="90"/>
    </xf>
    <xf numFmtId="0" fontId="18" fillId="20" borderId="51" xfId="0" applyFont="1" applyFill="1" applyBorder="1" applyAlignment="1">
      <alignment horizontal="center" vertical="center"/>
    </xf>
    <xf numFmtId="0" fontId="18" fillId="20" borderId="52" xfId="0" applyFont="1" applyFill="1" applyBorder="1" applyAlignment="1">
      <alignment horizontal="center" vertical="center"/>
    </xf>
    <xf numFmtId="0" fontId="18" fillId="20" borderId="4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vertical="center" wrapText="1"/>
    </xf>
    <xf numFmtId="0" fontId="29" fillId="24" borderId="0" xfId="0" applyFont="1" applyFill="1" applyBorder="1" applyAlignment="1">
      <alignment vertical="center"/>
    </xf>
    <xf numFmtId="0" fontId="29" fillId="24" borderId="0" xfId="0" applyFont="1" applyFill="1" applyBorder="1" applyAlignment="1">
      <alignment vertical="center" wrapText="1"/>
    </xf>
    <xf numFmtId="0" fontId="29" fillId="24" borderId="0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vertical="center"/>
    </xf>
    <xf numFmtId="0" fontId="28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 horizontal="center"/>
    </xf>
    <xf numFmtId="0" fontId="0" fillId="24" borderId="37" xfId="0" applyFill="1" applyBorder="1" applyAlignment="1">
      <alignment/>
    </xf>
    <xf numFmtId="0" fontId="15" fillId="24" borderId="37" xfId="0" applyFont="1" applyFill="1" applyBorder="1" applyAlignment="1">
      <alignment/>
    </xf>
    <xf numFmtId="0" fontId="15" fillId="24" borderId="25" xfId="0" applyFont="1" applyFill="1" applyBorder="1" applyAlignment="1">
      <alignment/>
    </xf>
    <xf numFmtId="0" fontId="22" fillId="0" borderId="34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left" vertical="center" wrapText="1"/>
    </xf>
    <xf numFmtId="0" fontId="22" fillId="0" borderId="38" xfId="0" applyFont="1" applyFill="1" applyBorder="1" applyAlignment="1">
      <alignment horizontal="left" vertical="center" wrapText="1"/>
    </xf>
    <xf numFmtId="0" fontId="22" fillId="0" borderId="45" xfId="0" applyFont="1" applyFill="1" applyBorder="1" applyAlignment="1">
      <alignment horizontal="left" vertical="center" wrapText="1"/>
    </xf>
    <xf numFmtId="0" fontId="22" fillId="0" borderId="34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left" vertical="center" wrapText="1"/>
    </xf>
    <xf numFmtId="0" fontId="27" fillId="20" borderId="53" xfId="0" applyFont="1" applyFill="1" applyBorder="1" applyAlignment="1">
      <alignment vertical="center" wrapText="1"/>
    </xf>
    <xf numFmtId="0" fontId="27" fillId="20" borderId="54" xfId="0" applyFont="1" applyFill="1" applyBorder="1" applyAlignment="1">
      <alignment vertical="center" wrapText="1"/>
    </xf>
    <xf numFmtId="0" fontId="27" fillId="20" borderId="55" xfId="0" applyFont="1" applyFill="1" applyBorder="1" applyAlignment="1">
      <alignment horizontal="center" vertical="center"/>
    </xf>
    <xf numFmtId="0" fontId="27" fillId="20" borderId="5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7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21" fillId="17" borderId="45" xfId="0" applyFont="1" applyFill="1" applyBorder="1" applyAlignment="1">
      <alignment horizontal="center" vertical="center" wrapText="1"/>
    </xf>
    <xf numFmtId="0" fontId="21" fillId="17" borderId="34" xfId="0" applyFont="1" applyFill="1" applyBorder="1" applyAlignment="1">
      <alignment horizontal="center" vertical="center" wrapText="1"/>
    </xf>
    <xf numFmtId="0" fontId="21" fillId="17" borderId="3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textRotation="90"/>
    </xf>
    <xf numFmtId="0" fontId="18" fillId="0" borderId="17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21" fillId="17" borderId="45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vertical="center" wrapText="1"/>
    </xf>
    <xf numFmtId="0" fontId="18" fillId="20" borderId="23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 wrapText="1"/>
    </xf>
    <xf numFmtId="0" fontId="22" fillId="0" borderId="40" xfId="0" applyFont="1" applyFill="1" applyBorder="1" applyAlignment="1">
      <alignment horizontal="left" vertical="center" wrapText="1"/>
    </xf>
    <xf numFmtId="0" fontId="25" fillId="20" borderId="45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 wrapText="1"/>
    </xf>
    <xf numFmtId="0" fontId="1" fillId="0" borderId="13" xfId="76" applyFont="1" applyFill="1" applyBorder="1" applyAlignment="1" applyProtection="1">
      <alignment vertical="center"/>
      <protection/>
    </xf>
    <xf numFmtId="0" fontId="22" fillId="20" borderId="4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/>
    </xf>
    <xf numFmtId="0" fontId="22" fillId="20" borderId="50" xfId="0" applyFont="1" applyFill="1" applyBorder="1" applyAlignment="1">
      <alignment horizontal="center" vertical="center"/>
    </xf>
    <xf numFmtId="0" fontId="18" fillId="2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24" fillId="0" borderId="4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25" fillId="20" borderId="3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8" fillId="20" borderId="59" xfId="0" applyFont="1" applyFill="1" applyBorder="1" applyAlignment="1">
      <alignment horizontal="center" vertical="center"/>
    </xf>
    <xf numFmtId="0" fontId="18" fillId="20" borderId="12" xfId="0" applyFont="1" applyFill="1" applyBorder="1" applyAlignment="1">
      <alignment horizontal="center" vertical="center"/>
    </xf>
    <xf numFmtId="0" fontId="18" fillId="20" borderId="52" xfId="0" applyFont="1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18" fillId="24" borderId="37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18" fillId="20" borderId="19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15" fillId="24" borderId="25" xfId="0" applyFont="1" applyFill="1" applyBorder="1" applyAlignment="1">
      <alignment horizontal="center"/>
    </xf>
    <xf numFmtId="0" fontId="15" fillId="24" borderId="3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0" fontId="18" fillId="20" borderId="60" xfId="0" applyFont="1" applyFill="1" applyBorder="1" applyAlignment="1">
      <alignment horizontal="center" vertical="center"/>
    </xf>
    <xf numFmtId="0" fontId="18" fillId="20" borderId="58" xfId="0" applyFont="1" applyFill="1" applyBorder="1" applyAlignment="1">
      <alignment horizontal="center" vertical="center"/>
    </xf>
    <xf numFmtId="0" fontId="18" fillId="20" borderId="13" xfId="0" applyFont="1" applyFill="1" applyBorder="1" applyAlignment="1">
      <alignment horizontal="center" vertical="center"/>
    </xf>
    <xf numFmtId="0" fontId="18" fillId="20" borderId="51" xfId="0" applyFont="1" applyFill="1" applyBorder="1" applyAlignment="1">
      <alignment horizontal="center" vertical="center"/>
    </xf>
    <xf numFmtId="0" fontId="18" fillId="20" borderId="16" xfId="0" applyFont="1" applyFill="1" applyBorder="1" applyAlignment="1">
      <alignment horizontal="center" vertical="center"/>
    </xf>
    <xf numFmtId="0" fontId="22" fillId="20" borderId="49" xfId="0" applyFont="1" applyFill="1" applyBorder="1" applyAlignment="1">
      <alignment horizontal="center" vertical="center"/>
    </xf>
    <xf numFmtId="0" fontId="18" fillId="20" borderId="27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25" fillId="20" borderId="62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/>
    </xf>
    <xf numFmtId="0" fontId="25" fillId="20" borderId="65" xfId="0" applyFont="1" applyFill="1" applyBorder="1" applyAlignment="1">
      <alignment horizontal="center" vertical="center"/>
    </xf>
    <xf numFmtId="0" fontId="25" fillId="20" borderId="66" xfId="0" applyFont="1" applyFill="1" applyBorder="1" applyAlignment="1">
      <alignment horizontal="center" vertical="center"/>
    </xf>
    <xf numFmtId="0" fontId="25" fillId="20" borderId="67" xfId="0" applyFont="1" applyFill="1" applyBorder="1" applyAlignment="1">
      <alignment horizontal="center" vertical="center"/>
    </xf>
    <xf numFmtId="0" fontId="25" fillId="20" borderId="68" xfId="0" applyFont="1" applyFill="1" applyBorder="1" applyAlignment="1">
      <alignment horizontal="center" vertical="center"/>
    </xf>
    <xf numFmtId="0" fontId="25" fillId="20" borderId="69" xfId="0" applyFont="1" applyFill="1" applyBorder="1" applyAlignment="1">
      <alignment horizontal="center" vertical="center"/>
    </xf>
    <xf numFmtId="0" fontId="22" fillId="20" borderId="70" xfId="0" applyFont="1" applyFill="1" applyBorder="1" applyAlignment="1">
      <alignment horizontal="left" vertical="center" wrapText="1"/>
    </xf>
    <xf numFmtId="0" fontId="22" fillId="20" borderId="71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7" fillId="0" borderId="19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20" borderId="10" xfId="0" applyFont="1" applyFill="1" applyBorder="1" applyAlignment="1">
      <alignment horizontal="center" vertical="center"/>
    </xf>
    <xf numFmtId="0" fontId="47" fillId="24" borderId="0" xfId="0" applyFont="1" applyFill="1" applyBorder="1" applyAlignment="1">
      <alignment horizontal="left" vertical="center"/>
    </xf>
    <xf numFmtId="0" fontId="15" fillId="24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20" borderId="10" xfId="0" applyFont="1" applyFill="1" applyBorder="1" applyAlignment="1">
      <alignment horizontal="center" vertical="center"/>
    </xf>
    <xf numFmtId="0" fontId="50" fillId="20" borderId="13" xfId="0" applyFont="1" applyFill="1" applyBorder="1" applyAlignment="1">
      <alignment horizontal="center" vertical="center"/>
    </xf>
    <xf numFmtId="0" fontId="50" fillId="2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left" vertical="center"/>
    </xf>
    <xf numFmtId="49" fontId="50" fillId="20" borderId="10" xfId="0" applyNumberFormat="1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49" fontId="50" fillId="20" borderId="43" xfId="0" applyNumberFormat="1" applyFont="1" applyFill="1" applyBorder="1" applyAlignment="1">
      <alignment horizontal="center" vertical="center"/>
    </xf>
    <xf numFmtId="0" fontId="49" fillId="24" borderId="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49" fontId="50" fillId="20" borderId="12" xfId="0" applyNumberFormat="1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/>
    </xf>
    <xf numFmtId="0" fontId="4" fillId="24" borderId="47" xfId="0" applyFont="1" applyFill="1" applyBorder="1" applyAlignment="1">
      <alignment/>
    </xf>
    <xf numFmtId="0" fontId="3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/>
    </xf>
    <xf numFmtId="0" fontId="3" fillId="24" borderId="0" xfId="0" applyFont="1" applyFill="1" applyBorder="1" applyAlignment="1">
      <alignment wrapText="1"/>
    </xf>
    <xf numFmtId="0" fontId="4" fillId="24" borderId="0" xfId="0" applyFont="1" applyFill="1" applyBorder="1" applyAlignment="1">
      <alignment/>
    </xf>
    <xf numFmtId="0" fontId="52" fillId="20" borderId="0" xfId="0" applyFont="1" applyFill="1" applyBorder="1" applyAlignment="1">
      <alignment/>
    </xf>
    <xf numFmtId="0" fontId="21" fillId="20" borderId="0" xfId="0" applyFont="1" applyFill="1" applyBorder="1" applyAlignment="1">
      <alignment/>
    </xf>
    <xf numFmtId="0" fontId="52" fillId="20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/>
    </xf>
    <xf numFmtId="0" fontId="26" fillId="0" borderId="11" xfId="0" applyFont="1" applyFill="1" applyBorder="1" applyAlignment="1">
      <alignment horizontal="left" vertical="center" wrapText="1"/>
    </xf>
    <xf numFmtId="0" fontId="3" fillId="24" borderId="64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4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8" fillId="20" borderId="21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20" borderId="23" xfId="0" applyFont="1" applyFill="1" applyBorder="1" applyAlignment="1">
      <alignment horizontal="center" vertical="center"/>
    </xf>
    <xf numFmtId="0" fontId="4" fillId="20" borderId="27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20" borderId="5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1" fillId="0" borderId="12" xfId="76" applyFill="1" applyBorder="1" applyAlignment="1">
      <alignment wrapText="1"/>
    </xf>
    <xf numFmtId="0" fontId="9" fillId="0" borderId="60" xfId="0" applyFont="1" applyFill="1" applyBorder="1" applyAlignment="1">
      <alignment/>
    </xf>
    <xf numFmtId="0" fontId="26" fillId="0" borderId="41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/>
    </xf>
    <xf numFmtId="0" fontId="9" fillId="0" borderId="59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25" xfId="0" applyBorder="1" applyAlignment="1">
      <alignment vertical="center"/>
    </xf>
    <xf numFmtId="0" fontId="18" fillId="0" borderId="15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3" fillId="0" borderId="60" xfId="0" applyFont="1" applyFill="1" applyBorder="1" applyAlignment="1">
      <alignment wrapText="1"/>
    </xf>
    <xf numFmtId="0" fontId="7" fillId="0" borderId="41" xfId="0" applyFont="1" applyFill="1" applyBorder="1" applyAlignment="1">
      <alignment/>
    </xf>
    <xf numFmtId="0" fontId="7" fillId="0" borderId="58" xfId="0" applyFont="1" applyFill="1" applyBorder="1" applyAlignment="1">
      <alignment/>
    </xf>
    <xf numFmtId="0" fontId="7" fillId="0" borderId="5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7" fillId="0" borderId="66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3" fillId="0" borderId="52" xfId="0" applyFont="1" applyFill="1" applyBorder="1" applyAlignment="1">
      <alignment wrapText="1"/>
    </xf>
    <xf numFmtId="0" fontId="0" fillId="0" borderId="25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4" fillId="20" borderId="4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27" xfId="76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0" fontId="4" fillId="20" borderId="24" xfId="0" applyFont="1" applyFill="1" applyBorder="1" applyAlignment="1">
      <alignment horizontal="center" vertical="center"/>
    </xf>
    <xf numFmtId="0" fontId="4" fillId="20" borderId="51" xfId="0" applyFont="1" applyFill="1" applyBorder="1" applyAlignment="1">
      <alignment horizontal="center" vertical="center"/>
    </xf>
    <xf numFmtId="0" fontId="4" fillId="20" borderId="4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7" fillId="0" borderId="51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/>
    </xf>
    <xf numFmtId="0" fontId="3" fillId="0" borderId="7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wrapText="1"/>
    </xf>
    <xf numFmtId="0" fontId="4" fillId="20" borderId="29" xfId="0" applyFont="1" applyFill="1" applyBorder="1" applyAlignment="1">
      <alignment horizontal="center"/>
    </xf>
    <xf numFmtId="0" fontId="4" fillId="20" borderId="30" xfId="0" applyFont="1" applyFill="1" applyBorder="1" applyAlignment="1">
      <alignment horizontal="center" vertical="center"/>
    </xf>
    <xf numFmtId="0" fontId="4" fillId="20" borderId="3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18" fillId="0" borderId="7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4" fillId="23" borderId="75" xfId="0" applyFont="1" applyFill="1" applyBorder="1" applyAlignment="1">
      <alignment horizontal="center" vertical="center"/>
    </xf>
    <xf numFmtId="0" fontId="22" fillId="23" borderId="45" xfId="0" applyFont="1" applyFill="1" applyBorder="1" applyAlignment="1">
      <alignment horizontal="center" vertical="center"/>
    </xf>
    <xf numFmtId="0" fontId="22" fillId="23" borderId="49" xfId="0" applyFont="1" applyFill="1" applyBorder="1" applyAlignment="1">
      <alignment horizontal="center" vertical="center"/>
    </xf>
    <xf numFmtId="0" fontId="22" fillId="23" borderId="34" xfId="0" applyFont="1" applyFill="1" applyBorder="1" applyAlignment="1">
      <alignment horizontal="center" vertical="center"/>
    </xf>
    <xf numFmtId="0" fontId="22" fillId="23" borderId="38" xfId="0" applyFont="1" applyFill="1" applyBorder="1" applyAlignment="1">
      <alignment horizontal="center" vertical="center"/>
    </xf>
    <xf numFmtId="0" fontId="22" fillId="23" borderId="79" xfId="0" applyFont="1" applyFill="1" applyBorder="1" applyAlignment="1">
      <alignment horizontal="center" vertical="center"/>
    </xf>
    <xf numFmtId="0" fontId="22" fillId="23" borderId="50" xfId="0" applyFont="1" applyFill="1" applyBorder="1" applyAlignment="1">
      <alignment horizontal="center" vertical="center"/>
    </xf>
    <xf numFmtId="0" fontId="18" fillId="23" borderId="40" xfId="0" applyFont="1" applyFill="1" applyBorder="1" applyAlignment="1">
      <alignment horizontal="left" vertical="center" wrapText="1"/>
    </xf>
    <xf numFmtId="0" fontId="18" fillId="23" borderId="38" xfId="0" applyFont="1" applyFill="1" applyBorder="1" applyAlignment="1">
      <alignment horizontal="left" vertical="center" wrapText="1"/>
    </xf>
    <xf numFmtId="0" fontId="22" fillId="4" borderId="45" xfId="0" applyFont="1" applyFill="1" applyBorder="1" applyAlignment="1">
      <alignment horizontal="left" vertical="center" wrapText="1"/>
    </xf>
    <xf numFmtId="0" fontId="24" fillId="4" borderId="45" xfId="0" applyFont="1" applyFill="1" applyBorder="1" applyAlignment="1">
      <alignment horizontal="center" vertical="center"/>
    </xf>
    <xf numFmtId="0" fontId="24" fillId="4" borderId="49" xfId="0" applyFont="1" applyFill="1" applyBorder="1" applyAlignment="1">
      <alignment horizontal="center" vertical="center"/>
    </xf>
    <xf numFmtId="0" fontId="22" fillId="4" borderId="45" xfId="0" applyFont="1" applyFill="1" applyBorder="1" applyAlignment="1">
      <alignment horizontal="center" vertical="center"/>
    </xf>
    <xf numFmtId="0" fontId="22" fillId="4" borderId="34" xfId="0" applyFont="1" applyFill="1" applyBorder="1" applyAlignment="1">
      <alignment horizontal="center" vertical="center"/>
    </xf>
    <xf numFmtId="0" fontId="22" fillId="4" borderId="49" xfId="0" applyFont="1" applyFill="1" applyBorder="1" applyAlignment="1">
      <alignment horizontal="center" vertical="center"/>
    </xf>
    <xf numFmtId="0" fontId="22" fillId="4" borderId="38" xfId="0" applyFont="1" applyFill="1" applyBorder="1" applyAlignment="1">
      <alignment horizontal="center" vertical="center"/>
    </xf>
    <xf numFmtId="0" fontId="22" fillId="4" borderId="50" xfId="0" applyFont="1" applyFill="1" applyBorder="1" applyAlignment="1">
      <alignment horizontal="center" vertical="center"/>
    </xf>
    <xf numFmtId="0" fontId="24" fillId="4" borderId="40" xfId="0" applyFont="1" applyFill="1" applyBorder="1" applyAlignment="1">
      <alignment horizontal="left" vertical="center" wrapText="1"/>
    </xf>
    <xf numFmtId="0" fontId="24" fillId="4" borderId="38" xfId="0" applyFont="1" applyFill="1" applyBorder="1" applyAlignment="1">
      <alignment horizontal="left" vertical="center" wrapText="1"/>
    </xf>
    <xf numFmtId="0" fontId="18" fillId="23" borderId="45" xfId="0" applyFont="1" applyFill="1" applyBorder="1" applyAlignment="1">
      <alignment horizontal="left" vertical="center" wrapText="1"/>
    </xf>
    <xf numFmtId="0" fontId="22" fillId="4" borderId="62" xfId="0" applyFont="1" applyFill="1" applyBorder="1" applyAlignment="1">
      <alignment horizontal="center" vertical="center"/>
    </xf>
    <xf numFmtId="0" fontId="22" fillId="4" borderId="38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/>
    </xf>
    <xf numFmtId="0" fontId="55" fillId="0" borderId="14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/>
    </xf>
    <xf numFmtId="0" fontId="57" fillId="0" borderId="13" xfId="76" applyFont="1" applyFill="1" applyBorder="1" applyAlignment="1">
      <alignment vertical="center" wrapText="1"/>
    </xf>
    <xf numFmtId="0" fontId="59" fillId="24" borderId="0" xfId="0" applyFont="1" applyFill="1" applyBorder="1" applyAlignment="1">
      <alignment horizontal="left"/>
    </xf>
    <xf numFmtId="0" fontId="59" fillId="24" borderId="0" xfId="0" applyFont="1" applyFill="1" applyBorder="1" applyAlignment="1">
      <alignment/>
    </xf>
    <xf numFmtId="0" fontId="59" fillId="0" borderId="0" xfId="0" applyFont="1" applyFill="1" applyBorder="1" applyAlignment="1">
      <alignment wrapText="1"/>
    </xf>
    <xf numFmtId="0" fontId="3" fillId="24" borderId="0" xfId="0" applyFont="1" applyFill="1" applyBorder="1" applyAlignment="1">
      <alignment horizontal="left" vertical="center"/>
    </xf>
    <xf numFmtId="0" fontId="53" fillId="24" borderId="0" xfId="0" applyFont="1" applyFill="1" applyAlignment="1">
      <alignment vertical="center" wrapText="1"/>
    </xf>
    <xf numFmtId="0" fontId="4" fillId="24" borderId="0" xfId="0" applyFont="1" applyFill="1" applyAlignment="1">
      <alignment vertical="center"/>
    </xf>
    <xf numFmtId="0" fontId="1" fillId="0" borderId="58" xfId="76" applyFill="1" applyBorder="1" applyAlignment="1" applyProtection="1">
      <alignment horizontal="left" vertical="center" wrapText="1"/>
      <protection/>
    </xf>
    <xf numFmtId="0" fontId="1" fillId="0" borderId="13" xfId="76" applyFill="1" applyBorder="1" applyAlignment="1">
      <alignment horizontal="left" vertical="center"/>
    </xf>
    <xf numFmtId="0" fontId="1" fillId="0" borderId="13" xfId="76" applyFill="1" applyBorder="1" applyAlignment="1">
      <alignment horizontal="left" vertical="center" wrapText="1"/>
    </xf>
    <xf numFmtId="0" fontId="1" fillId="0" borderId="13" xfId="76" applyFont="1" applyFill="1" applyBorder="1" applyAlignment="1">
      <alignment horizontal="left" vertical="center" wrapText="1"/>
    </xf>
    <xf numFmtId="0" fontId="61" fillId="0" borderId="13" xfId="76" applyFont="1" applyFill="1" applyBorder="1" applyAlignment="1">
      <alignment horizontal="left" vertical="center" wrapText="1"/>
    </xf>
    <xf numFmtId="0" fontId="1" fillId="0" borderId="13" xfId="76" applyFill="1" applyBorder="1" applyAlignment="1" applyProtection="1">
      <alignment horizontal="left" vertical="center" wrapText="1"/>
      <protection/>
    </xf>
    <xf numFmtId="0" fontId="1" fillId="0" borderId="13" xfId="76" applyFont="1" applyFill="1" applyBorder="1" applyAlignment="1">
      <alignment horizontal="left" vertical="center"/>
    </xf>
    <xf numFmtId="0" fontId="61" fillId="0" borderId="13" xfId="76" applyFont="1" applyFill="1" applyBorder="1" applyAlignment="1">
      <alignment horizontal="left" vertical="center"/>
    </xf>
    <xf numFmtId="0" fontId="1" fillId="0" borderId="51" xfId="76" applyFill="1" applyBorder="1" applyAlignment="1">
      <alignment horizontal="left" vertical="center"/>
    </xf>
    <xf numFmtId="0" fontId="1" fillId="0" borderId="16" xfId="76" applyFill="1" applyBorder="1" applyAlignment="1">
      <alignment vertical="center"/>
    </xf>
    <xf numFmtId="0" fontId="1" fillId="0" borderId="13" xfId="76" applyFill="1" applyBorder="1" applyAlignment="1">
      <alignment vertical="center"/>
    </xf>
    <xf numFmtId="0" fontId="1" fillId="0" borderId="12" xfId="76" applyFill="1" applyBorder="1" applyAlignment="1">
      <alignment vertical="center"/>
    </xf>
    <xf numFmtId="0" fontId="1" fillId="0" borderId="13" xfId="76" applyFont="1" applyFill="1" applyBorder="1" applyAlignment="1">
      <alignment vertical="center"/>
    </xf>
    <xf numFmtId="0" fontId="1" fillId="0" borderId="16" xfId="76" applyFont="1" applyFill="1" applyBorder="1" applyAlignment="1">
      <alignment/>
    </xf>
    <xf numFmtId="0" fontId="1" fillId="0" borderId="13" xfId="76" applyFill="1" applyBorder="1" applyAlignment="1">
      <alignment/>
    </xf>
    <xf numFmtId="0" fontId="1" fillId="0" borderId="13" xfId="76" applyFill="1" applyBorder="1" applyAlignment="1">
      <alignment wrapText="1"/>
    </xf>
    <xf numFmtId="0" fontId="1" fillId="0" borderId="30" xfId="76" applyFill="1" applyBorder="1" applyAlignment="1">
      <alignment wrapText="1"/>
    </xf>
    <xf numFmtId="0" fontId="1" fillId="0" borderId="12" xfId="76" applyFill="1" applyBorder="1" applyAlignment="1">
      <alignment/>
    </xf>
    <xf numFmtId="0" fontId="1" fillId="0" borderId="10" xfId="76" applyFill="1" applyBorder="1" applyAlignment="1">
      <alignment vertical="center" wrapText="1"/>
    </xf>
    <xf numFmtId="0" fontId="1" fillId="0" borderId="27" xfId="76" applyFill="1" applyBorder="1" applyAlignment="1">
      <alignment vertical="center" wrapText="1"/>
    </xf>
    <xf numFmtId="0" fontId="1" fillId="0" borderId="51" xfId="76" applyFill="1" applyBorder="1" applyAlignment="1">
      <alignment vertical="center" wrapText="1"/>
    </xf>
    <xf numFmtId="0" fontId="1" fillId="0" borderId="51" xfId="76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center"/>
    </xf>
    <xf numFmtId="0" fontId="9" fillId="0" borderId="38" xfId="0" applyFont="1" applyFill="1" applyBorder="1" applyAlignment="1">
      <alignment/>
    </xf>
    <xf numFmtId="0" fontId="63" fillId="0" borderId="0" xfId="0" applyFont="1" applyAlignment="1">
      <alignment vertical="center"/>
    </xf>
    <xf numFmtId="0" fontId="22" fillId="4" borderId="79" xfId="0" applyFont="1" applyFill="1" applyBorder="1" applyAlignment="1">
      <alignment horizontal="center" vertical="center"/>
    </xf>
    <xf numFmtId="0" fontId="1" fillId="0" borderId="13" xfId="76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/>
    </xf>
    <xf numFmtId="0" fontId="22" fillId="23" borderId="39" xfId="0" applyFont="1" applyFill="1" applyBorder="1" applyAlignment="1">
      <alignment horizontal="left" vertical="center" wrapText="1"/>
    </xf>
    <xf numFmtId="0" fontId="22" fillId="23" borderId="7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39" xfId="0" applyFont="1" applyFill="1" applyBorder="1" applyAlignment="1">
      <alignment horizontal="left" vertical="center" wrapText="1"/>
    </xf>
    <xf numFmtId="0" fontId="22" fillId="0" borderId="79" xfId="0" applyFont="1" applyFill="1" applyBorder="1" applyAlignment="1">
      <alignment horizontal="left" vertical="center" wrapText="1"/>
    </xf>
    <xf numFmtId="0" fontId="25" fillId="20" borderId="39" xfId="0" applyFont="1" applyFill="1" applyBorder="1" applyAlignment="1">
      <alignment horizontal="left" vertical="center" wrapText="1"/>
    </xf>
    <xf numFmtId="0" fontId="25" fillId="20" borderId="79" xfId="0" applyFont="1" applyFill="1" applyBorder="1" applyAlignment="1">
      <alignment horizontal="left" vertical="center" wrapText="1"/>
    </xf>
    <xf numFmtId="0" fontId="22" fillId="24" borderId="39" xfId="0" applyFont="1" applyFill="1" applyBorder="1" applyAlignment="1">
      <alignment horizontal="left" vertical="center" wrapText="1"/>
    </xf>
    <xf numFmtId="0" fontId="22" fillId="24" borderId="79" xfId="0" applyFont="1" applyFill="1" applyBorder="1" applyAlignment="1">
      <alignment horizontal="left" vertical="center" wrapText="1"/>
    </xf>
    <xf numFmtId="0" fontId="22" fillId="4" borderId="39" xfId="0" applyFont="1" applyFill="1" applyBorder="1" applyAlignment="1">
      <alignment horizontal="left" vertical="center" wrapText="1"/>
    </xf>
    <xf numFmtId="0" fontId="22" fillId="4" borderId="7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3" borderId="41" xfId="0" applyFont="1" applyFill="1" applyBorder="1" applyAlignment="1">
      <alignment horizontal="center" vertical="center"/>
    </xf>
    <xf numFmtId="0" fontId="4" fillId="23" borderId="36" xfId="0" applyFont="1" applyFill="1" applyBorder="1" applyAlignment="1">
      <alignment horizontal="center" vertical="center"/>
    </xf>
    <xf numFmtId="0" fontId="4" fillId="23" borderId="59" xfId="0" applyFont="1" applyFill="1" applyBorder="1" applyAlignment="1">
      <alignment horizontal="center" vertical="center"/>
    </xf>
    <xf numFmtId="0" fontId="18" fillId="20" borderId="12" xfId="0" applyFont="1" applyFill="1" applyBorder="1" applyAlignment="1">
      <alignment horizontal="center" vertical="center" textRotation="90" wrapText="1"/>
    </xf>
    <xf numFmtId="0" fontId="18" fillId="20" borderId="52" xfId="0" applyFont="1" applyFill="1" applyBorder="1" applyAlignment="1">
      <alignment horizontal="left" vertical="center" textRotation="90"/>
    </xf>
    <xf numFmtId="0" fontId="18" fillId="20" borderId="10" xfId="0" applyFont="1" applyFill="1" applyBorder="1" applyAlignment="1">
      <alignment horizontal="center" vertical="center" textRotation="90" wrapText="1"/>
    </xf>
    <xf numFmtId="0" fontId="18" fillId="20" borderId="24" xfId="0" applyFont="1" applyFill="1" applyBorder="1" applyAlignment="1">
      <alignment horizontal="left" vertical="center" textRotation="90"/>
    </xf>
    <xf numFmtId="0" fontId="18" fillId="20" borderId="60" xfId="0" applyFont="1" applyFill="1" applyBorder="1" applyAlignment="1">
      <alignment horizontal="center" vertical="center" textRotation="90" wrapText="1"/>
    </xf>
    <xf numFmtId="0" fontId="18" fillId="20" borderId="71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/>
    </xf>
    <xf numFmtId="0" fontId="25" fillId="20" borderId="40" xfId="0" applyFont="1" applyFill="1" applyBorder="1" applyAlignment="1">
      <alignment horizontal="left" vertical="center" wrapText="1"/>
    </xf>
    <xf numFmtId="0" fontId="18" fillId="20" borderId="72" xfId="0" applyFont="1" applyFill="1" applyBorder="1" applyAlignment="1">
      <alignment horizontal="left" vertical="center" wrapText="1"/>
    </xf>
    <xf numFmtId="0" fontId="18" fillId="20" borderId="20" xfId="0" applyFont="1" applyFill="1" applyBorder="1" applyAlignment="1">
      <alignment horizontal="left" vertical="center" wrapText="1"/>
    </xf>
    <xf numFmtId="0" fontId="18" fillId="20" borderId="28" xfId="0" applyFont="1" applyFill="1" applyBorder="1" applyAlignment="1">
      <alignment horizontal="left" vertical="center" wrapText="1"/>
    </xf>
    <xf numFmtId="0" fontId="25" fillId="20" borderId="66" xfId="0" applyFont="1" applyFill="1" applyBorder="1" applyAlignment="1">
      <alignment horizontal="left" vertical="center" wrapText="1"/>
    </xf>
    <xf numFmtId="0" fontId="25" fillId="20" borderId="67" xfId="0" applyFont="1" applyFill="1" applyBorder="1" applyAlignment="1">
      <alignment horizontal="left" vertical="center" wrapText="1"/>
    </xf>
    <xf numFmtId="0" fontId="22" fillId="4" borderId="45" xfId="0" applyFont="1" applyFill="1" applyBorder="1" applyAlignment="1">
      <alignment horizontal="left" vertical="center" wrapText="1"/>
    </xf>
    <xf numFmtId="0" fontId="22" fillId="4" borderId="49" xfId="0" applyFont="1" applyFill="1" applyBorder="1" applyAlignment="1">
      <alignment horizontal="left" vertical="center" wrapText="1"/>
    </xf>
    <xf numFmtId="0" fontId="22" fillId="23" borderId="45" xfId="0" applyFont="1" applyFill="1" applyBorder="1" applyAlignment="1">
      <alignment horizontal="left" vertical="center" wrapText="1"/>
    </xf>
    <xf numFmtId="0" fontId="22" fillId="23" borderId="49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25" fillId="21" borderId="39" xfId="0" applyFont="1" applyFill="1" applyBorder="1" applyAlignment="1">
      <alignment horizontal="center" vertical="center"/>
    </xf>
    <xf numFmtId="0" fontId="25" fillId="21" borderId="62" xfId="0" applyFont="1" applyFill="1" applyBorder="1" applyAlignment="1">
      <alignment horizontal="center" vertical="center"/>
    </xf>
    <xf numFmtId="0" fontId="25" fillId="21" borderId="79" xfId="0" applyFont="1" applyFill="1" applyBorder="1" applyAlignment="1">
      <alignment horizontal="center" vertical="center"/>
    </xf>
    <xf numFmtId="0" fontId="4" fillId="20" borderId="31" xfId="0" applyFont="1" applyFill="1" applyBorder="1" applyAlignment="1">
      <alignment horizontal="center" vertical="center" textRotation="90"/>
    </xf>
    <xf numFmtId="0" fontId="4" fillId="20" borderId="35" xfId="0" applyFont="1" applyFill="1" applyBorder="1" applyAlignment="1">
      <alignment horizontal="center" vertical="center" textRotation="90"/>
    </xf>
    <xf numFmtId="0" fontId="4" fillId="20" borderId="69" xfId="0" applyFont="1" applyFill="1" applyBorder="1" applyAlignment="1">
      <alignment horizontal="left" vertical="center" textRotation="90"/>
    </xf>
    <xf numFmtId="0" fontId="4" fillId="0" borderId="58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51" xfId="0" applyFont="1" applyFill="1" applyBorder="1" applyAlignment="1">
      <alignment horizontal="center" vertical="center" textRotation="90" wrapText="1"/>
    </xf>
    <xf numFmtId="0" fontId="18" fillId="20" borderId="59" xfId="0" applyFont="1" applyFill="1" applyBorder="1" applyAlignment="1">
      <alignment horizontal="left" vertical="center" wrapText="1"/>
    </xf>
    <xf numFmtId="0" fontId="18" fillId="20" borderId="12" xfId="0" applyFont="1" applyFill="1" applyBorder="1" applyAlignment="1">
      <alignment horizontal="left" vertical="center" wrapText="1"/>
    </xf>
    <xf numFmtId="0" fontId="18" fillId="20" borderId="52" xfId="0" applyFont="1" applyFill="1" applyBorder="1" applyAlignment="1">
      <alignment horizontal="left" vertical="center" wrapText="1"/>
    </xf>
    <xf numFmtId="0" fontId="18" fillId="20" borderId="13" xfId="0" applyFont="1" applyFill="1" applyBorder="1" applyAlignment="1">
      <alignment horizontal="center" vertical="center" textRotation="90" wrapText="1"/>
    </xf>
    <xf numFmtId="0" fontId="18" fillId="20" borderId="51" xfId="0" applyFont="1" applyFill="1" applyBorder="1" applyAlignment="1">
      <alignment horizontal="left" vertical="center" textRotation="90"/>
    </xf>
    <xf numFmtId="0" fontId="19" fillId="20" borderId="10" xfId="0" applyFont="1" applyFill="1" applyBorder="1" applyAlignment="1">
      <alignment horizontal="center" vertical="center" textRotation="90" wrapText="1"/>
    </xf>
    <xf numFmtId="0" fontId="4" fillId="20" borderId="24" xfId="0" applyFont="1" applyFill="1" applyBorder="1" applyAlignment="1">
      <alignment vertical="center" textRotation="90"/>
    </xf>
    <xf numFmtId="0" fontId="5" fillId="0" borderId="1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26" fillId="21" borderId="45" xfId="0" applyFont="1" applyFill="1" applyBorder="1" applyAlignment="1">
      <alignment horizontal="center" vertical="center"/>
    </xf>
    <xf numFmtId="0" fontId="26" fillId="21" borderId="34" xfId="0" applyFont="1" applyFill="1" applyBorder="1" applyAlignment="1">
      <alignment horizontal="center" vertical="center"/>
    </xf>
    <xf numFmtId="0" fontId="26" fillId="21" borderId="3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22" fillId="25" borderId="53" xfId="0" applyFont="1" applyFill="1" applyBorder="1" applyAlignment="1">
      <alignment horizontal="center" vertical="center" wrapText="1"/>
    </xf>
    <xf numFmtId="0" fontId="22" fillId="25" borderId="76" xfId="0" applyFont="1" applyFill="1" applyBorder="1" applyAlignment="1">
      <alignment horizontal="center" vertical="center" wrapText="1"/>
    </xf>
    <xf numFmtId="0" fontId="22" fillId="25" borderId="66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36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18" fillId="15" borderId="11" xfId="0" applyFont="1" applyFill="1" applyBorder="1" applyAlignment="1">
      <alignment horizontal="left" vertical="center" wrapText="1"/>
    </xf>
    <xf numFmtId="0" fontId="18" fillId="15" borderId="10" xfId="0" applyFont="1" applyFill="1" applyBorder="1" applyAlignment="1">
      <alignment horizontal="left" vertical="center" wrapText="1"/>
    </xf>
    <xf numFmtId="0" fontId="18" fillId="25" borderId="74" xfId="0" applyFont="1" applyFill="1" applyBorder="1" applyAlignment="1">
      <alignment horizontal="left" vertical="center" wrapText="1"/>
    </xf>
    <xf numFmtId="0" fontId="18" fillId="25" borderId="2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23" fillId="20" borderId="56" xfId="0" applyFont="1" applyFill="1" applyBorder="1" applyAlignment="1">
      <alignment horizontal="center" vertical="center" textRotation="90"/>
    </xf>
    <xf numFmtId="0" fontId="23" fillId="20" borderId="77" xfId="0" applyFont="1" applyFill="1" applyBorder="1" applyAlignment="1">
      <alignment horizontal="center" vertical="center" textRotation="90"/>
    </xf>
    <xf numFmtId="0" fontId="23" fillId="20" borderId="71" xfId="0" applyFont="1" applyFill="1" applyBorder="1" applyAlignment="1">
      <alignment horizontal="center" vertical="center" textRotation="90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22" fillId="15" borderId="53" xfId="0" applyFont="1" applyFill="1" applyBorder="1" applyAlignment="1">
      <alignment horizontal="center" vertical="center" wrapText="1"/>
    </xf>
    <xf numFmtId="0" fontId="22" fillId="15" borderId="76" xfId="0" applyFont="1" applyFill="1" applyBorder="1" applyAlignment="1">
      <alignment horizontal="center" vertical="center" wrapText="1"/>
    </xf>
    <xf numFmtId="0" fontId="22" fillId="15" borderId="66" xfId="0" applyFont="1" applyFill="1" applyBorder="1" applyAlignment="1">
      <alignment horizontal="center" vertical="center" wrapText="1"/>
    </xf>
    <xf numFmtId="0" fontId="22" fillId="15" borderId="55" xfId="0" applyFont="1" applyFill="1" applyBorder="1" applyAlignment="1">
      <alignment horizontal="center" vertical="center" wrapText="1"/>
    </xf>
    <xf numFmtId="0" fontId="22" fillId="15" borderId="29" xfId="0" applyFont="1" applyFill="1" applyBorder="1" applyAlignment="1">
      <alignment horizontal="center" vertical="center" wrapText="1"/>
    </xf>
    <xf numFmtId="0" fontId="22" fillId="15" borderId="23" xfId="0" applyFont="1" applyFill="1" applyBorder="1" applyAlignment="1">
      <alignment horizontal="center" vertical="center" wrapText="1"/>
    </xf>
    <xf numFmtId="0" fontId="22" fillId="15" borderId="65" xfId="0" applyFont="1" applyFill="1" applyBorder="1" applyAlignment="1">
      <alignment horizontal="center" vertical="center" wrapText="1"/>
    </xf>
    <xf numFmtId="0" fontId="22" fillId="25" borderId="36" xfId="0" applyFont="1" applyFill="1" applyBorder="1" applyAlignment="1">
      <alignment horizontal="center" vertical="center" wrapText="1"/>
    </xf>
    <xf numFmtId="0" fontId="22" fillId="25" borderId="59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2" fillId="25" borderId="52" xfId="0" applyFont="1" applyFill="1" applyBorder="1" applyAlignment="1">
      <alignment horizontal="center" vertical="center"/>
    </xf>
    <xf numFmtId="0" fontId="22" fillId="15" borderId="18" xfId="0" applyFont="1" applyFill="1" applyBorder="1" applyAlignment="1">
      <alignment horizontal="center" vertical="center" wrapText="1"/>
    </xf>
    <xf numFmtId="0" fontId="22" fillId="15" borderId="56" xfId="0" applyFont="1" applyFill="1" applyBorder="1" applyAlignment="1">
      <alignment horizontal="center" vertical="center" wrapText="1"/>
    </xf>
    <xf numFmtId="0" fontId="22" fillId="15" borderId="77" xfId="0" applyFont="1" applyFill="1" applyBorder="1" applyAlignment="1">
      <alignment horizontal="center" vertical="center" wrapText="1"/>
    </xf>
    <xf numFmtId="0" fontId="22" fillId="15" borderId="71" xfId="0" applyFont="1" applyFill="1" applyBorder="1" applyAlignment="1">
      <alignment horizontal="center" vertical="center" wrapText="1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Followed Hyperlink" xfId="90"/>
    <cellStyle name="Neutral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57150</xdr:rowOff>
    </xdr:to>
    <xdr:sp>
      <xdr:nvSpPr>
        <xdr:cNvPr id="1" name="Line 8"/>
        <xdr:cNvSpPr>
          <a:spLocks/>
        </xdr:cNvSpPr>
      </xdr:nvSpPr>
      <xdr:spPr>
        <a:xfrm>
          <a:off x="3390900" y="1571625"/>
          <a:ext cx="1695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>
      <xdr:nvSpPr>
        <xdr:cNvPr id="2" name="Line 9"/>
        <xdr:cNvSpPr>
          <a:spLocks/>
        </xdr:cNvSpPr>
      </xdr:nvSpPr>
      <xdr:spPr>
        <a:xfrm flipV="1">
          <a:off x="3429000" y="2752725"/>
          <a:ext cx="1609725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>
      <xdr:nvSpPr>
        <xdr:cNvPr id="3" name="Line 10"/>
        <xdr:cNvSpPr>
          <a:spLocks/>
        </xdr:cNvSpPr>
      </xdr:nvSpPr>
      <xdr:spPr>
        <a:xfrm flipV="1">
          <a:off x="3505200" y="3743325"/>
          <a:ext cx="156210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7</xdr:row>
      <xdr:rowOff>57150</xdr:rowOff>
    </xdr:from>
    <xdr:to>
      <xdr:col>4</xdr:col>
      <xdr:colOff>466725</xdr:colOff>
      <xdr:row>26</xdr:row>
      <xdr:rowOff>152400</xdr:rowOff>
    </xdr:to>
    <xdr:sp>
      <xdr:nvSpPr>
        <xdr:cNvPr id="4" name="Line 11"/>
        <xdr:cNvSpPr>
          <a:spLocks/>
        </xdr:cNvSpPr>
      </xdr:nvSpPr>
      <xdr:spPr>
        <a:xfrm flipV="1">
          <a:off x="3581400" y="2162175"/>
          <a:ext cx="1476375" cy="557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>
      <xdr:nvSpPr>
        <xdr:cNvPr id="5" name="Line 12"/>
        <xdr:cNvSpPr>
          <a:spLocks/>
        </xdr:cNvSpPr>
      </xdr:nvSpPr>
      <xdr:spPr>
        <a:xfrm flipV="1">
          <a:off x="3619500" y="3524250"/>
          <a:ext cx="1419225" cy="530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VL60NBV01B" TargetMode="External" /><Relationship Id="rId2" Type="http://schemas.openxmlformats.org/officeDocument/2006/relationships/hyperlink" Target="http://tantargy.uni-corvinus.hu/2KG23NCV02B" TargetMode="External" /><Relationship Id="rId3" Type="http://schemas.openxmlformats.org/officeDocument/2006/relationships/hyperlink" Target="http://tantargy.uni-corvinus.hu/2VL60NBV04B" TargetMode="External" /><Relationship Id="rId4" Type="http://schemas.openxmlformats.org/officeDocument/2006/relationships/hyperlink" Target="http://tantargy.uni-corvinus.hu/2GF26NAV02B" TargetMode="External" /><Relationship Id="rId5" Type="http://schemas.openxmlformats.org/officeDocument/2006/relationships/hyperlink" Target="http://tantargy.uni-corvinus.hu/2GF26NAV03B" TargetMode="External" /><Relationship Id="rId6" Type="http://schemas.openxmlformats.org/officeDocument/2006/relationships/hyperlink" Target="http://tantargy.uni-corvinus.hu/2KV71NCK05B" TargetMode="External" /><Relationship Id="rId7" Type="http://schemas.openxmlformats.org/officeDocument/2006/relationships/hyperlink" Target="http://tantargy.uni-corvinus.hu/4OG33NAK08B" TargetMode="External" /><Relationship Id="rId8" Type="http://schemas.openxmlformats.org/officeDocument/2006/relationships/hyperlink" Target="http://tantargy.uni-corvinus.hu/2ME43NCV02B" TargetMode="External" /><Relationship Id="rId9" Type="http://schemas.openxmlformats.org/officeDocument/2006/relationships/hyperlink" Target="http://tantargy.uni-corvinus.hu/2GF26NBV02B" TargetMode="External" /><Relationship Id="rId10" Type="http://schemas.openxmlformats.org/officeDocument/2006/relationships/hyperlink" Target="http://tantargy.uni-corvinus.hu/2GF26NDK01B" TargetMode="External" /><Relationship Id="rId11" Type="http://schemas.openxmlformats.org/officeDocument/2006/relationships/hyperlink" Target="http://tantargy.uni-corvinus.hu/2GF26NAV04B" TargetMode="External" /><Relationship Id="rId12" Type="http://schemas.openxmlformats.org/officeDocument/2006/relationships/hyperlink" Target="http://tantargy.uni-corvinus.hu/2GF26NAV05B" TargetMode="External" /><Relationship Id="rId13" Type="http://schemas.openxmlformats.org/officeDocument/2006/relationships/hyperlink" Target="http://tantargy.uni-corvinus.hu/2DS91NBK04B" TargetMode="External" /><Relationship Id="rId14" Type="http://schemas.openxmlformats.org/officeDocument/2006/relationships/hyperlink" Target="http://tantargy.uni-corvinus.hu/2DS91NBK02B" TargetMode="External" /><Relationship Id="rId15" Type="http://schemas.openxmlformats.org/officeDocument/2006/relationships/hyperlink" Target="http://tantargy.uni-corvinus.hu/2DS91NDK01B" TargetMode="External" /><Relationship Id="rId16" Type="http://schemas.openxmlformats.org/officeDocument/2006/relationships/hyperlink" Target="http://tantargy.uni-corvinus.hu/2DS91NDK04B" TargetMode="External" /><Relationship Id="rId17" Type="http://schemas.openxmlformats.org/officeDocument/2006/relationships/hyperlink" Target="http://tantargy.uni-corvinus.hu/2DS91NDK02B" TargetMode="External" /><Relationship Id="rId18" Type="http://schemas.openxmlformats.org/officeDocument/2006/relationships/hyperlink" Target="http://tantargy.uni-corvinus.hu/2DS91NDK03B" TargetMode="External" /><Relationship Id="rId19" Type="http://schemas.openxmlformats.org/officeDocument/2006/relationships/hyperlink" Target="http://tantargy.uni-corvinus.hu/2DS91NDK05B" TargetMode="External" /><Relationship Id="rId20" Type="http://schemas.openxmlformats.org/officeDocument/2006/relationships/hyperlink" Target="http://tantargy.uni-corvinus.hu/2VL60NCV02B" TargetMode="External" /><Relationship Id="rId21" Type="http://schemas.openxmlformats.org/officeDocument/2006/relationships/hyperlink" Target="http://tantargy.uni-corvinus.hu/2SZ31NCV01B" TargetMode="External" /><Relationship Id="rId22" Type="http://schemas.openxmlformats.org/officeDocument/2006/relationships/hyperlink" Target="http://tantargy.uni-corvinus.hu/2VL60NCV01B" TargetMode="External" /><Relationship Id="rId23" Type="http://schemas.openxmlformats.org/officeDocument/2006/relationships/hyperlink" Target="http://tantargy.uni-corvinus.hu/2SZ31NDV04B" TargetMode="External" /><Relationship Id="rId24" Type="http://schemas.openxmlformats.org/officeDocument/2006/relationships/hyperlink" Target="http://tantargy.uni-corvinus.hu/2SZ31NDV05B" TargetMode="External" /><Relationship Id="rId25" Type="http://schemas.openxmlformats.org/officeDocument/2006/relationships/hyperlink" Target="http://tantargy.uni-corvinus.hu/2SZ31NDV06B" TargetMode="External" /><Relationship Id="rId26" Type="http://schemas.openxmlformats.org/officeDocument/2006/relationships/hyperlink" Target="http://tantargy.uni-corvinus.hu/2IR32NAV01B" TargetMode="External" /><Relationship Id="rId27" Type="http://schemas.openxmlformats.org/officeDocument/2006/relationships/hyperlink" Target="http://tantargy.uni-corvinus.hu/4MA12NAV37B" TargetMode="External" /><Relationship Id="rId28" Type="http://schemas.openxmlformats.org/officeDocument/2006/relationships/hyperlink" Target="http://tantargy.uni-corvinus.hu/4MA12NAV36B" TargetMode="External" /><Relationship Id="rId29" Type="http://schemas.openxmlformats.org/officeDocument/2006/relationships/hyperlink" Target="http://tantargy.uni-corvinus.hu/2JK22NCV01B" TargetMode="External" /><Relationship Id="rId30" Type="http://schemas.openxmlformats.org/officeDocument/2006/relationships/hyperlink" Target="http://tantargy.uni-corvinus.hu/4MA12NAK46B" TargetMode="External" /><Relationship Id="rId31" Type="http://schemas.openxmlformats.org/officeDocument/2006/relationships/hyperlink" Target="http://tantargy.uni-corvinus.hu/4MI25NAK02B" TargetMode="External" /><Relationship Id="rId32" Type="http://schemas.openxmlformats.org/officeDocument/2006/relationships/hyperlink" Target="http://tantargy.uni-corvinus.hu/2SZ31NAK03B" TargetMode="External" /><Relationship Id="rId33" Type="http://schemas.openxmlformats.org/officeDocument/2006/relationships/hyperlink" Target="http://tantargy.uni-corvinus.hu/2VL60NBK01B" TargetMode="External" /><Relationship Id="rId34" Type="http://schemas.openxmlformats.org/officeDocument/2006/relationships/hyperlink" Target="http://tantargy.uni-corvinus.hu/2VL60NBK09B" TargetMode="External" /><Relationship Id="rId35" Type="http://schemas.openxmlformats.org/officeDocument/2006/relationships/hyperlink" Target="http://tantargy.uni-corvinus.hu/4MA12NAK47B" TargetMode="External" /><Relationship Id="rId36" Type="http://schemas.openxmlformats.org/officeDocument/2006/relationships/hyperlink" Target="http://tantargy.uni-corvinus.hu/4MA23NAK02B" TargetMode="External" /><Relationship Id="rId37" Type="http://schemas.openxmlformats.org/officeDocument/2006/relationships/hyperlink" Target="http://tantargy.uni-corvinus.hu/2MA41NAK01B" TargetMode="External" /><Relationship Id="rId38" Type="http://schemas.openxmlformats.org/officeDocument/2006/relationships/hyperlink" Target="http://tantargy.uni-corvinus.hu/2MF44NBK01B" TargetMode="External" /><Relationship Id="rId39" Type="http://schemas.openxmlformats.org/officeDocument/2006/relationships/hyperlink" Target="http://tantargy.uni-corvinus.hu/2VE81NGK14B" TargetMode="External" /><Relationship Id="rId40" Type="http://schemas.openxmlformats.org/officeDocument/2006/relationships/hyperlink" Target="http://tantargy.uni-corvinus.hu/4PU51NAK01B" TargetMode="External" /><Relationship Id="rId41" Type="http://schemas.openxmlformats.org/officeDocument/2006/relationships/hyperlink" Target="http://tantargy.uni-corvinus.hu/4OP13NAK20B" TargetMode="External" /><Relationship Id="rId42" Type="http://schemas.openxmlformats.org/officeDocument/2006/relationships/hyperlink" Target="http://tantargy.uni-corvinus.hu/4ST14NAK02B" TargetMode="External" /><Relationship Id="rId43" Type="http://schemas.openxmlformats.org/officeDocument/2006/relationships/hyperlink" Target="http://tantargy.uni-corvinus.hu/2SA53NAK01B" TargetMode="External" /><Relationship Id="rId44" Type="http://schemas.openxmlformats.org/officeDocument/2006/relationships/hyperlink" Target="http://tantargy.uni-corvinus.hu/4ST14NAK05B" TargetMode="External" /><Relationship Id="rId45" Type="http://schemas.openxmlformats.org/officeDocument/2006/relationships/hyperlink" Target="http://tantargy.uni-corvinus.hu/2JO11NAK02B" TargetMode="External" /><Relationship Id="rId46" Type="http://schemas.openxmlformats.org/officeDocument/2006/relationships/hyperlink" Target="http://tantargy.uni-corvinus.hu/2SZ74NAK04B" TargetMode="External" /><Relationship Id="rId47" Type="http://schemas.openxmlformats.org/officeDocument/2006/relationships/hyperlink" Target="http://tantargy.uni-corvinus.hu/2BE52NAK01B" TargetMode="External" /><Relationship Id="rId48" Type="http://schemas.openxmlformats.org/officeDocument/2006/relationships/hyperlink" Target="http://tantargy.uni-corvinus.hu/2DS91NAK03B" TargetMode="External" /><Relationship Id="rId49" Type="http://schemas.openxmlformats.org/officeDocument/2006/relationships/hyperlink" Target="http://tantargy.uni-corvinus.hu/4MA23NAK23B" TargetMode="External" /><Relationship Id="rId50" Type="http://schemas.openxmlformats.org/officeDocument/2006/relationships/hyperlink" Target="http://tantargy.uni-corvinus.hu/2SA53NCK04B" TargetMode="External" /><Relationship Id="rId51" Type="http://schemas.openxmlformats.org/officeDocument/2006/relationships/hyperlink" Target="http://tantargy.uni-corvinus.hu/2SZ27NCK10B" TargetMode="External" /><Relationship Id="rId52" Type="http://schemas.openxmlformats.org/officeDocument/2006/relationships/hyperlink" Target="http://tantargy.uni-corvinus.hu/2MF44NCK05B" TargetMode="External" /><Relationship Id="rId53" Type="http://schemas.openxmlformats.org/officeDocument/2006/relationships/hyperlink" Target="http://tantargy.uni-corvinus.hu/2VL60NBK03B" TargetMode="External" /><Relationship Id="rId54" Type="http://schemas.openxmlformats.org/officeDocument/2006/relationships/hyperlink" Target="http://tantargy.uni-corvinus.hu/2SZ74NCK18B" TargetMode="External" /><Relationship Id="rId55" Type="http://schemas.openxmlformats.org/officeDocument/2006/relationships/hyperlink" Target="http://tantargy.uni-corvinus.hu/2BE52NBK03B" TargetMode="External" /><Relationship Id="rId56" Type="http://schemas.openxmlformats.org/officeDocument/2006/relationships/hyperlink" Target="http://tantargy.uni-corvinus.hu/2SZ74NCK14B" TargetMode="External" /><Relationship Id="rId57" Type="http://schemas.openxmlformats.org/officeDocument/2006/relationships/hyperlink" Target="http://tantargy.uni-corvinus.hu/7NK40NGK47B" TargetMode="External" /><Relationship Id="rId58" Type="http://schemas.openxmlformats.org/officeDocument/2006/relationships/hyperlink" Target="http://tantargy.uni-corvinus.hu/2VL60NBK05B" TargetMode="External" /><Relationship Id="rId59" Type="http://schemas.openxmlformats.org/officeDocument/2006/relationships/hyperlink" Target="http://tantargy.uni-corvinus.hu/2MF44NDK08B" TargetMode="External" /><Relationship Id="rId60" Type="http://schemas.openxmlformats.org/officeDocument/2006/relationships/hyperlink" Target="http://tantargy.uni-corvinus.hu/2SA53NCK05B" TargetMode="External" /><Relationship Id="rId61" Type="http://schemas.openxmlformats.org/officeDocument/2006/relationships/hyperlink" Target="http://tantargy.uni-corvinus.hu/2VL60NCK01B" TargetMode="External" /><Relationship Id="rId62" Type="http://schemas.openxmlformats.org/officeDocument/2006/relationships/hyperlink" Target="http://tantargy.uni-corvinus.hu/2KG23NBK02B" TargetMode="External" /><Relationship Id="rId63" Type="http://schemas.openxmlformats.org/officeDocument/2006/relationships/hyperlink" Target="http://tantargy.uni-corvinus.hu/2GF26NBK01B" TargetMode="External" /><Relationship Id="rId64" Type="http://schemas.openxmlformats.org/officeDocument/2006/relationships/hyperlink" Target="http://tantargy.uni-corvinus.hu/2IR32NAK07B" TargetMode="External" /><Relationship Id="rId65" Type="http://schemas.openxmlformats.org/officeDocument/2006/relationships/hyperlink" Target="http://tantargy.uni-corvinus.hu/2SP72NAK01B" TargetMode="External" /><Relationship Id="rId66" Type="http://schemas.openxmlformats.org/officeDocument/2006/relationships/hyperlink" Target="http://tantargy.uni-corvinus.hu/4VG32NAK02B" TargetMode="External" /><Relationship Id="rId67" Type="http://schemas.openxmlformats.org/officeDocument/2006/relationships/hyperlink" Target="http://tantargy.uni-corvinus.hu/7GT02NDV04B" TargetMode="External" /><Relationship Id="rId68" Type="http://schemas.openxmlformats.org/officeDocument/2006/relationships/hyperlink" Target="http://tantargy.uni-corvinus.hu/7FI01NDV04B" TargetMode="External" /><Relationship Id="rId69" Type="http://schemas.openxmlformats.org/officeDocument/2006/relationships/hyperlink" Target="http://tantargy.uni-corvinus.hu/7FI01NDV05B" TargetMode="External" /><Relationship Id="rId70" Type="http://schemas.openxmlformats.org/officeDocument/2006/relationships/hyperlink" Target="http://tantargy.uni-corvinus.hu/7SO30NDV15B" TargetMode="External" /><Relationship Id="rId71" Type="http://schemas.openxmlformats.org/officeDocument/2006/relationships/hyperlink" Target="http://tantargy.uni-corvinus.hu/7PO10NDV08B" TargetMode="External" /><Relationship Id="rId72" Type="http://schemas.openxmlformats.org/officeDocument/2006/relationships/hyperlink" Target="http://tantargy.uni-corvinus.hu/2JO11NAK05B" TargetMode="External" /><Relationship Id="rId73" Type="http://schemas.openxmlformats.org/officeDocument/2006/relationships/hyperlink" Target="http://tantargy.uni-corvinus.hu/2SZ74NDV07B" TargetMode="External" /><Relationship Id="rId74" Type="http://schemas.openxmlformats.org/officeDocument/2006/relationships/hyperlink" Target="http://tantargy.uni-corvinus.hu/2SZ74NCV03B" TargetMode="External" /><Relationship Id="rId75" Type="http://schemas.openxmlformats.org/officeDocument/2006/relationships/hyperlink" Target="http://tantargy.uni-corvinus.hu/4VG32NAK09B" TargetMode="External" /><Relationship Id="rId76" Type="http://schemas.openxmlformats.org/officeDocument/2006/relationships/hyperlink" Target="http://tantargy.uni-corvinus.hu/2SZ74NDK07B" TargetMode="External" /><Relationship Id="rId77" Type="http://schemas.openxmlformats.org/officeDocument/2006/relationships/hyperlink" Target="http://tantargy.uni-corvinus.hu/4VG32NAK20B" TargetMode="External" /><Relationship Id="rId78" Type="http://schemas.openxmlformats.org/officeDocument/2006/relationships/hyperlink" Target="http://tantargy.uni-corvinus.hu/4MA23NAV14B" TargetMode="External" /><Relationship Id="rId79" Type="http://schemas.openxmlformats.org/officeDocument/2006/relationships/hyperlink" Target="http://tantargy.uni-corvinus.hu/4GP02NCV02B" TargetMode="External" /><Relationship Id="rId80" Type="http://schemas.openxmlformats.org/officeDocument/2006/relationships/hyperlink" Target="http://tantargy.uni-corvinus.hu/2KV71NCK03B" TargetMode="External" /><Relationship Id="rId81" Type="http://schemas.openxmlformats.org/officeDocument/2006/relationships/hyperlink" Target="http://tantargy.uni-corvinus.hu/2KA21NAV02B" TargetMode="External" /><Relationship Id="rId82" Type="http://schemas.openxmlformats.org/officeDocument/2006/relationships/hyperlink" Target="http://tantargy.uni-corvinus.hu/2JO11NAV01B" TargetMode="External" /><Relationship Id="rId83" Type="http://schemas.openxmlformats.org/officeDocument/2006/relationships/hyperlink" Target="http://tantargy.uni-corvinus.hu/2JO11NAV02B" TargetMode="External" /><Relationship Id="rId84" Type="http://schemas.openxmlformats.org/officeDocument/2006/relationships/hyperlink" Target="http://tantargy.uni-corvinus.hu/4EL22NAV05B" TargetMode="External" /><Relationship Id="rId85" Type="http://schemas.openxmlformats.org/officeDocument/2006/relationships/hyperlink" Target="http://tantargy.uni-corvinus.hu/2MF44NDK07B" TargetMode="External" /><Relationship Id="rId86" Type="http://schemas.openxmlformats.org/officeDocument/2006/relationships/hyperlink" Target="http://tantargy.uni-corvinus.hu/2VE81NAV01B" TargetMode="External" /><Relationship Id="rId87" Type="http://schemas.openxmlformats.org/officeDocument/2006/relationships/hyperlink" Target="http://tantargy.uni-corvinus.hu/2VE81NGK03B" TargetMode="External" /><Relationship Id="rId88" Type="http://schemas.openxmlformats.org/officeDocument/2006/relationships/comments" Target="../comments1.xml" /><Relationship Id="rId89" Type="http://schemas.openxmlformats.org/officeDocument/2006/relationships/vmlDrawing" Target="../drawings/vmlDrawing1.vml" /><Relationship Id="rId9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8"/>
  <sheetViews>
    <sheetView tabSelected="1" zoomScaleSheetLayoutView="100" zoomScalePageLayoutView="0" workbookViewId="0" topLeftCell="A1">
      <selection activeCell="A1" sqref="A1:Z1"/>
    </sheetView>
  </sheetViews>
  <sheetFormatPr defaultColWidth="9.140625" defaultRowHeight="12.75"/>
  <cols>
    <col min="1" max="1" width="16.28125" style="73" customWidth="1"/>
    <col min="2" max="2" width="37.140625" style="73" customWidth="1"/>
    <col min="3" max="3" width="6.00390625" style="73" bestFit="1" customWidth="1"/>
    <col min="4" max="4" width="6.7109375" style="73" customWidth="1"/>
    <col min="5" max="5" width="3.57421875" style="73" bestFit="1" customWidth="1"/>
    <col min="6" max="6" width="3.421875" style="73" bestFit="1" customWidth="1"/>
    <col min="7" max="7" width="6.00390625" style="73" customWidth="1"/>
    <col min="8" max="8" width="3.57421875" style="73" bestFit="1" customWidth="1"/>
    <col min="9" max="9" width="3.421875" style="73" bestFit="1" customWidth="1"/>
    <col min="10" max="10" width="6.28125" style="73" customWidth="1"/>
    <col min="11" max="11" width="3.57421875" style="73" bestFit="1" customWidth="1"/>
    <col min="12" max="12" width="3.421875" style="73" bestFit="1" customWidth="1"/>
    <col min="13" max="13" width="6.421875" style="73" customWidth="1"/>
    <col min="14" max="14" width="3.57421875" style="73" bestFit="1" customWidth="1"/>
    <col min="15" max="15" width="3.421875" style="73" bestFit="1" customWidth="1"/>
    <col min="16" max="16" width="6.57421875" style="73" customWidth="1"/>
    <col min="17" max="18" width="4.57421875" style="73" customWidth="1"/>
    <col min="19" max="19" width="5.421875" style="73" customWidth="1"/>
    <col min="20" max="21" width="4.57421875" style="73" customWidth="1"/>
    <col min="22" max="22" width="7.140625" style="73" customWidth="1"/>
    <col min="23" max="23" width="6.7109375" style="73" customWidth="1"/>
    <col min="24" max="24" width="12.7109375" style="73" bestFit="1" customWidth="1"/>
    <col min="25" max="25" width="23.28125" style="287" customWidth="1"/>
    <col min="26" max="26" width="42.28125" style="287" customWidth="1"/>
    <col min="27" max="27" width="28.57421875" style="73" customWidth="1"/>
    <col min="28" max="16384" width="9.140625" style="517" customWidth="1"/>
  </cols>
  <sheetData>
    <row r="1" spans="1:27" s="512" customFormat="1" ht="24" thickBot="1">
      <c r="A1" s="562" t="s">
        <v>258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564"/>
      <c r="AA1" s="145"/>
    </row>
    <row r="2" spans="1:27" s="512" customFormat="1" ht="12.75" customHeight="1">
      <c r="A2" s="553" t="s">
        <v>47</v>
      </c>
      <c r="B2" s="556" t="s">
        <v>0</v>
      </c>
      <c r="C2" s="559" t="s">
        <v>1</v>
      </c>
      <c r="D2" s="568" t="s">
        <v>25</v>
      </c>
      <c r="E2" s="533" t="s">
        <v>195</v>
      </c>
      <c r="F2" s="534"/>
      <c r="G2" s="534"/>
      <c r="H2" s="534"/>
      <c r="I2" s="534"/>
      <c r="J2" s="535"/>
      <c r="K2" s="533" t="s">
        <v>196</v>
      </c>
      <c r="L2" s="534"/>
      <c r="M2" s="534"/>
      <c r="N2" s="534"/>
      <c r="O2" s="534"/>
      <c r="P2" s="535"/>
      <c r="Q2" s="533" t="s">
        <v>197</v>
      </c>
      <c r="R2" s="534"/>
      <c r="S2" s="534"/>
      <c r="T2" s="534"/>
      <c r="U2" s="534"/>
      <c r="V2" s="535"/>
      <c r="W2" s="442" t="s">
        <v>225</v>
      </c>
      <c r="X2" s="565" t="s">
        <v>204</v>
      </c>
      <c r="Y2" s="544" t="s">
        <v>3</v>
      </c>
      <c r="Z2" s="571" t="s">
        <v>26</v>
      </c>
      <c r="AA2" s="145"/>
    </row>
    <row r="3" spans="1:27" s="512" customFormat="1" ht="13.5" customHeight="1">
      <c r="A3" s="554"/>
      <c r="B3" s="557"/>
      <c r="C3" s="560"/>
      <c r="D3" s="569"/>
      <c r="E3" s="542">
        <v>1</v>
      </c>
      <c r="F3" s="532"/>
      <c r="G3" s="538" t="s">
        <v>2</v>
      </c>
      <c r="H3" s="531">
        <v>2</v>
      </c>
      <c r="I3" s="532"/>
      <c r="J3" s="540" t="s">
        <v>2</v>
      </c>
      <c r="K3" s="542">
        <v>3</v>
      </c>
      <c r="L3" s="532"/>
      <c r="M3" s="538" t="s">
        <v>2</v>
      </c>
      <c r="N3" s="531">
        <v>4</v>
      </c>
      <c r="O3" s="532"/>
      <c r="P3" s="574" t="s">
        <v>2</v>
      </c>
      <c r="Q3" s="542">
        <v>5</v>
      </c>
      <c r="R3" s="532"/>
      <c r="S3" s="538" t="s">
        <v>2</v>
      </c>
      <c r="T3" s="531">
        <v>6</v>
      </c>
      <c r="U3" s="532"/>
      <c r="V3" s="536" t="s">
        <v>2</v>
      </c>
      <c r="W3" s="170">
        <v>7</v>
      </c>
      <c r="X3" s="566"/>
      <c r="Y3" s="545"/>
      <c r="Z3" s="572"/>
      <c r="AA3" s="145"/>
    </row>
    <row r="4" spans="1:27" s="512" customFormat="1" ht="41.25" thickBot="1">
      <c r="A4" s="555"/>
      <c r="B4" s="558"/>
      <c r="C4" s="561"/>
      <c r="D4" s="570"/>
      <c r="E4" s="243" t="s">
        <v>4</v>
      </c>
      <c r="F4" s="167" t="s">
        <v>46</v>
      </c>
      <c r="G4" s="539"/>
      <c r="H4" s="242" t="s">
        <v>4</v>
      </c>
      <c r="I4" s="169" t="s">
        <v>46</v>
      </c>
      <c r="J4" s="541"/>
      <c r="K4" s="168" t="s">
        <v>4</v>
      </c>
      <c r="L4" s="169" t="s">
        <v>46</v>
      </c>
      <c r="M4" s="539"/>
      <c r="N4" s="242" t="s">
        <v>4</v>
      </c>
      <c r="O4" s="169" t="s">
        <v>46</v>
      </c>
      <c r="P4" s="575"/>
      <c r="Q4" s="168" t="s">
        <v>4</v>
      </c>
      <c r="R4" s="169" t="s">
        <v>46</v>
      </c>
      <c r="S4" s="539"/>
      <c r="T4" s="242" t="s">
        <v>4</v>
      </c>
      <c r="U4" s="169" t="s">
        <v>46</v>
      </c>
      <c r="V4" s="537"/>
      <c r="W4" s="171" t="s">
        <v>2</v>
      </c>
      <c r="X4" s="567"/>
      <c r="Y4" s="546"/>
      <c r="Z4" s="573"/>
      <c r="AA4" s="145"/>
    </row>
    <row r="5" spans="1:27" s="513" customFormat="1" ht="24" customHeight="1" thickBot="1">
      <c r="A5" s="547" t="s">
        <v>232</v>
      </c>
      <c r="B5" s="548"/>
      <c r="C5" s="278"/>
      <c r="D5" s="279"/>
      <c r="E5" s="278"/>
      <c r="F5" s="277"/>
      <c r="G5" s="277">
        <f>SUM(G6,G23)</f>
        <v>22</v>
      </c>
      <c r="H5" s="277"/>
      <c r="I5" s="277"/>
      <c r="J5" s="277">
        <f>SUM(J6,J23)</f>
        <v>29</v>
      </c>
      <c r="K5" s="278"/>
      <c r="L5" s="277"/>
      <c r="M5" s="277">
        <f>SUM(M6,M23)</f>
        <v>27</v>
      </c>
      <c r="N5" s="277"/>
      <c r="O5" s="277"/>
      <c r="P5" s="277">
        <f>SUM(P6,P23)</f>
        <v>15</v>
      </c>
      <c r="Q5" s="278"/>
      <c r="R5" s="277"/>
      <c r="S5" s="277">
        <f>SUM(S6,S23)</f>
        <v>23</v>
      </c>
      <c r="T5" s="277"/>
      <c r="U5" s="277"/>
      <c r="V5" s="277">
        <f>SUM(V6,V23)</f>
        <v>16</v>
      </c>
      <c r="W5" s="280">
        <f>SUM(W6,W23)</f>
        <v>0</v>
      </c>
      <c r="X5" s="281">
        <f>SUM(E5:W5)</f>
        <v>132</v>
      </c>
      <c r="Y5" s="282"/>
      <c r="Z5" s="283"/>
      <c r="AA5" s="146"/>
    </row>
    <row r="6" spans="1:27" s="513" customFormat="1" ht="16.5" customHeight="1" thickBot="1">
      <c r="A6" s="551" t="s">
        <v>212</v>
      </c>
      <c r="B6" s="552"/>
      <c r="C6" s="443"/>
      <c r="D6" s="444"/>
      <c r="E6" s="443"/>
      <c r="F6" s="445"/>
      <c r="G6" s="445">
        <f>SUM($G$7:$G$22)</f>
        <v>19</v>
      </c>
      <c r="H6" s="445"/>
      <c r="I6" s="445"/>
      <c r="J6" s="446">
        <f>SUM($J$7:$J$22)</f>
        <v>29</v>
      </c>
      <c r="K6" s="443"/>
      <c r="L6" s="445"/>
      <c r="M6" s="445">
        <f>SUM($M$7:$M$22)</f>
        <v>14</v>
      </c>
      <c r="N6" s="445"/>
      <c r="O6" s="445"/>
      <c r="P6" s="444">
        <f>SUM($P$7:$P$22)</f>
        <v>0</v>
      </c>
      <c r="Q6" s="443"/>
      <c r="R6" s="445"/>
      <c r="S6" s="445">
        <f>SUM($S$7:$S$22)</f>
        <v>4</v>
      </c>
      <c r="T6" s="445"/>
      <c r="U6" s="445"/>
      <c r="V6" s="446">
        <f>SUM($V$7:$V$22)</f>
        <v>0</v>
      </c>
      <c r="W6" s="447">
        <f>SUM($W$7:$W$22)</f>
        <v>0</v>
      </c>
      <c r="X6" s="448">
        <f>SUM($X$7:$X$22)</f>
        <v>66</v>
      </c>
      <c r="Y6" s="449"/>
      <c r="Z6" s="450"/>
      <c r="AA6" s="146"/>
    </row>
    <row r="7" spans="1:27" s="513" customFormat="1" ht="18.75" customHeight="1">
      <c r="A7" s="317" t="s">
        <v>384</v>
      </c>
      <c r="B7" s="479" t="s">
        <v>199</v>
      </c>
      <c r="C7" s="136" t="s">
        <v>5</v>
      </c>
      <c r="D7" s="228" t="s">
        <v>6</v>
      </c>
      <c r="E7" s="245">
        <v>2</v>
      </c>
      <c r="F7" s="134">
        <v>2</v>
      </c>
      <c r="G7" s="135">
        <v>5</v>
      </c>
      <c r="H7" s="134"/>
      <c r="I7" s="134"/>
      <c r="J7" s="246"/>
      <c r="K7" s="245"/>
      <c r="L7" s="134"/>
      <c r="M7" s="135"/>
      <c r="N7" s="134"/>
      <c r="O7" s="134"/>
      <c r="P7" s="261"/>
      <c r="Q7" s="245"/>
      <c r="R7" s="134"/>
      <c r="S7" s="135"/>
      <c r="T7" s="134"/>
      <c r="U7" s="134"/>
      <c r="V7" s="246"/>
      <c r="W7" s="267"/>
      <c r="X7" s="137">
        <v>5</v>
      </c>
      <c r="Y7" s="434" t="s">
        <v>113</v>
      </c>
      <c r="Z7" s="293" t="s">
        <v>62</v>
      </c>
      <c r="AA7" s="146"/>
    </row>
    <row r="8" spans="1:27" s="513" customFormat="1" ht="18.75" customHeight="1">
      <c r="A8" s="318" t="s">
        <v>155</v>
      </c>
      <c r="B8" s="480" t="s">
        <v>397</v>
      </c>
      <c r="C8" s="13" t="s">
        <v>5</v>
      </c>
      <c r="D8" s="229" t="s">
        <v>6</v>
      </c>
      <c r="E8" s="21">
        <v>2</v>
      </c>
      <c r="F8" s="20">
        <v>2</v>
      </c>
      <c r="G8" s="75">
        <v>5</v>
      </c>
      <c r="H8" s="20"/>
      <c r="I8" s="20"/>
      <c r="J8" s="247"/>
      <c r="K8" s="21"/>
      <c r="L8" s="20"/>
      <c r="M8" s="75"/>
      <c r="N8" s="20"/>
      <c r="O8" s="20"/>
      <c r="P8" s="262"/>
      <c r="Q8" s="21"/>
      <c r="R8" s="20"/>
      <c r="S8" s="75"/>
      <c r="T8" s="20"/>
      <c r="U8" s="20"/>
      <c r="V8" s="247"/>
      <c r="W8" s="268"/>
      <c r="X8" s="138">
        <v>5</v>
      </c>
      <c r="Y8" s="435" t="s">
        <v>77</v>
      </c>
      <c r="Z8" s="417" t="s">
        <v>58</v>
      </c>
      <c r="AA8" s="146"/>
    </row>
    <row r="9" spans="1:27" s="513" customFormat="1" ht="18.75" customHeight="1">
      <c r="A9" s="318" t="s">
        <v>80</v>
      </c>
      <c r="B9" s="480" t="s">
        <v>194</v>
      </c>
      <c r="C9" s="13" t="s">
        <v>5</v>
      </c>
      <c r="D9" s="229" t="s">
        <v>6</v>
      </c>
      <c r="E9" s="21">
        <v>1</v>
      </c>
      <c r="F9" s="20">
        <v>1</v>
      </c>
      <c r="G9" s="133">
        <v>4</v>
      </c>
      <c r="H9" s="20"/>
      <c r="I9" s="20"/>
      <c r="J9" s="247"/>
      <c r="K9" s="21"/>
      <c r="L9" s="20"/>
      <c r="M9" s="75"/>
      <c r="N9" s="20"/>
      <c r="O9" s="20"/>
      <c r="P9" s="262"/>
      <c r="Q9" s="21"/>
      <c r="R9" s="20"/>
      <c r="S9" s="75"/>
      <c r="T9" s="20"/>
      <c r="U9" s="20"/>
      <c r="V9" s="247"/>
      <c r="W9" s="268"/>
      <c r="X9" s="138">
        <v>4</v>
      </c>
      <c r="Y9" s="435" t="s">
        <v>9</v>
      </c>
      <c r="Z9" s="417" t="s">
        <v>57</v>
      </c>
      <c r="AA9" s="146"/>
    </row>
    <row r="10" spans="1:27" s="513" customFormat="1" ht="18.75" customHeight="1">
      <c r="A10" s="318" t="s">
        <v>85</v>
      </c>
      <c r="B10" s="482" t="s">
        <v>416</v>
      </c>
      <c r="C10" s="13" t="s">
        <v>5</v>
      </c>
      <c r="D10" s="229" t="s">
        <v>6</v>
      </c>
      <c r="E10" s="21">
        <v>2</v>
      </c>
      <c r="F10" s="20">
        <v>2</v>
      </c>
      <c r="G10" s="75">
        <v>5</v>
      </c>
      <c r="H10" s="20"/>
      <c r="I10" s="20"/>
      <c r="J10" s="247"/>
      <c r="K10" s="21"/>
      <c r="L10" s="20"/>
      <c r="M10" s="75"/>
      <c r="N10" s="20"/>
      <c r="O10" s="20"/>
      <c r="P10" s="262"/>
      <c r="Q10" s="21"/>
      <c r="R10" s="20"/>
      <c r="S10" s="75"/>
      <c r="T10" s="20"/>
      <c r="U10" s="20"/>
      <c r="V10" s="247"/>
      <c r="W10" s="268"/>
      <c r="X10" s="138">
        <v>5</v>
      </c>
      <c r="Y10" s="435" t="s">
        <v>19</v>
      </c>
      <c r="Z10" s="417" t="s">
        <v>61</v>
      </c>
      <c r="AA10" s="146"/>
    </row>
    <row r="11" spans="1:27" s="514" customFormat="1" ht="25.5">
      <c r="A11" s="333" t="s">
        <v>126</v>
      </c>
      <c r="B11" s="483" t="s">
        <v>141</v>
      </c>
      <c r="C11" s="299" t="s">
        <v>5</v>
      </c>
      <c r="D11" s="300" t="s">
        <v>6</v>
      </c>
      <c r="E11" s="299">
        <v>2</v>
      </c>
      <c r="F11" s="301">
        <v>2</v>
      </c>
      <c r="G11" s="312" t="s">
        <v>242</v>
      </c>
      <c r="H11" s="301"/>
      <c r="I11" s="301"/>
      <c r="J11" s="304"/>
      <c r="K11" s="299"/>
      <c r="L11" s="301"/>
      <c r="M11" s="302"/>
      <c r="N11" s="301"/>
      <c r="O11" s="301"/>
      <c r="P11" s="303"/>
      <c r="Q11" s="299"/>
      <c r="R11" s="301"/>
      <c r="S11" s="302"/>
      <c r="T11" s="301"/>
      <c r="U11" s="301"/>
      <c r="V11" s="304"/>
      <c r="W11" s="314"/>
      <c r="X11" s="315" t="s">
        <v>242</v>
      </c>
      <c r="Y11" s="436" t="s">
        <v>35</v>
      </c>
      <c r="Z11" s="437" t="s">
        <v>210</v>
      </c>
      <c r="AA11" s="316"/>
    </row>
    <row r="12" spans="1:27" s="513" customFormat="1" ht="18.75" customHeight="1">
      <c r="A12" s="318" t="s">
        <v>385</v>
      </c>
      <c r="B12" s="484" t="s">
        <v>200</v>
      </c>
      <c r="C12" s="9" t="s">
        <v>5</v>
      </c>
      <c r="D12" s="230" t="s">
        <v>6</v>
      </c>
      <c r="E12" s="21"/>
      <c r="F12" s="20"/>
      <c r="G12" s="75"/>
      <c r="H12" s="20">
        <v>2</v>
      </c>
      <c r="I12" s="20">
        <v>2</v>
      </c>
      <c r="J12" s="247">
        <v>5</v>
      </c>
      <c r="K12" s="21"/>
      <c r="L12" s="20"/>
      <c r="M12" s="75"/>
      <c r="N12" s="20"/>
      <c r="O12" s="20"/>
      <c r="P12" s="262"/>
      <c r="Q12" s="21"/>
      <c r="R12" s="20"/>
      <c r="S12" s="75"/>
      <c r="T12" s="20"/>
      <c r="U12" s="20"/>
      <c r="V12" s="247"/>
      <c r="W12" s="268"/>
      <c r="X12" s="138">
        <v>5</v>
      </c>
      <c r="Y12" s="435" t="s">
        <v>113</v>
      </c>
      <c r="Z12" s="417" t="s">
        <v>62</v>
      </c>
      <c r="AA12" s="146"/>
    </row>
    <row r="13" spans="1:27" s="513" customFormat="1" ht="18.75" customHeight="1">
      <c r="A13" s="318" t="s">
        <v>386</v>
      </c>
      <c r="B13" s="485" t="s">
        <v>417</v>
      </c>
      <c r="C13" s="9" t="s">
        <v>5</v>
      </c>
      <c r="D13" s="230" t="s">
        <v>6</v>
      </c>
      <c r="E13" s="21"/>
      <c r="F13" s="20"/>
      <c r="G13" s="262"/>
      <c r="H13" s="20">
        <v>2</v>
      </c>
      <c r="I13" s="20">
        <v>2</v>
      </c>
      <c r="J13" s="247">
        <v>5</v>
      </c>
      <c r="K13" s="21"/>
      <c r="L13" s="20"/>
      <c r="M13" s="75"/>
      <c r="N13" s="20"/>
      <c r="O13" s="20"/>
      <c r="P13" s="262"/>
      <c r="Q13" s="21"/>
      <c r="R13" s="20"/>
      <c r="S13" s="75"/>
      <c r="T13" s="20"/>
      <c r="U13" s="20"/>
      <c r="V13" s="247"/>
      <c r="W13" s="268"/>
      <c r="X13" s="138">
        <v>5</v>
      </c>
      <c r="Y13" s="435" t="s">
        <v>104</v>
      </c>
      <c r="Z13" s="417" t="s">
        <v>50</v>
      </c>
      <c r="AA13" s="146"/>
    </row>
    <row r="14" spans="1:27" s="513" customFormat="1" ht="18.75" customHeight="1">
      <c r="A14" s="148" t="s">
        <v>86</v>
      </c>
      <c r="B14" s="485" t="s">
        <v>418</v>
      </c>
      <c r="C14" s="21" t="s">
        <v>5</v>
      </c>
      <c r="D14" s="231" t="s">
        <v>8</v>
      </c>
      <c r="E14" s="21"/>
      <c r="F14" s="20"/>
      <c r="G14" s="75"/>
      <c r="H14" s="20">
        <v>2</v>
      </c>
      <c r="I14" s="20">
        <v>2</v>
      </c>
      <c r="J14" s="247">
        <v>5</v>
      </c>
      <c r="K14" s="21"/>
      <c r="L14" s="20"/>
      <c r="M14" s="75"/>
      <c r="N14" s="20"/>
      <c r="O14" s="20"/>
      <c r="P14" s="262"/>
      <c r="Q14" s="21"/>
      <c r="R14" s="20"/>
      <c r="S14" s="75"/>
      <c r="T14" s="20"/>
      <c r="U14" s="20"/>
      <c r="V14" s="247"/>
      <c r="W14" s="268"/>
      <c r="X14" s="138">
        <v>5</v>
      </c>
      <c r="Y14" s="435" t="s">
        <v>20</v>
      </c>
      <c r="Z14" s="417" t="s">
        <v>55</v>
      </c>
      <c r="AA14" s="146"/>
    </row>
    <row r="15" spans="1:27" s="514" customFormat="1" ht="30" customHeight="1">
      <c r="A15" s="333" t="s">
        <v>127</v>
      </c>
      <c r="B15" s="486" t="s">
        <v>142</v>
      </c>
      <c r="C15" s="299" t="s">
        <v>5</v>
      </c>
      <c r="D15" s="300" t="s">
        <v>8</v>
      </c>
      <c r="E15" s="299"/>
      <c r="F15" s="301"/>
      <c r="G15" s="302"/>
      <c r="H15" s="301">
        <v>2</v>
      </c>
      <c r="I15" s="301">
        <v>2</v>
      </c>
      <c r="J15" s="319" t="s">
        <v>242</v>
      </c>
      <c r="K15" s="299"/>
      <c r="L15" s="301"/>
      <c r="M15" s="302"/>
      <c r="N15" s="301"/>
      <c r="O15" s="301"/>
      <c r="P15" s="303"/>
      <c r="Q15" s="299"/>
      <c r="R15" s="301"/>
      <c r="S15" s="302"/>
      <c r="T15" s="301"/>
      <c r="U15" s="301"/>
      <c r="V15" s="304"/>
      <c r="W15" s="314"/>
      <c r="X15" s="315" t="s">
        <v>242</v>
      </c>
      <c r="Y15" s="436" t="s">
        <v>40</v>
      </c>
      <c r="Z15" s="437" t="s">
        <v>149</v>
      </c>
      <c r="AA15" s="316"/>
    </row>
    <row r="16" spans="1:27" s="513" customFormat="1" ht="18.75" customHeight="1">
      <c r="A16" s="318" t="s">
        <v>152</v>
      </c>
      <c r="B16" s="480" t="s">
        <v>45</v>
      </c>
      <c r="C16" s="9" t="s">
        <v>5</v>
      </c>
      <c r="D16" s="230" t="s">
        <v>6</v>
      </c>
      <c r="E16" s="21"/>
      <c r="F16" s="20"/>
      <c r="G16" s="75"/>
      <c r="H16" s="20">
        <v>2</v>
      </c>
      <c r="I16" s="20">
        <v>2</v>
      </c>
      <c r="J16" s="247">
        <v>5</v>
      </c>
      <c r="K16" s="21"/>
      <c r="L16" s="20"/>
      <c r="M16" s="75"/>
      <c r="N16" s="20"/>
      <c r="O16" s="20"/>
      <c r="P16" s="262"/>
      <c r="Q16" s="21"/>
      <c r="R16" s="20"/>
      <c r="S16" s="75"/>
      <c r="T16" s="20"/>
      <c r="U16" s="20"/>
      <c r="V16" s="247"/>
      <c r="W16" s="268"/>
      <c r="X16" s="138">
        <v>5</v>
      </c>
      <c r="Y16" s="435" t="s">
        <v>22</v>
      </c>
      <c r="Z16" s="417" t="s">
        <v>36</v>
      </c>
      <c r="AA16" s="146"/>
    </row>
    <row r="17" spans="1:27" s="513" customFormat="1" ht="18.75" customHeight="1">
      <c r="A17" s="318" t="s">
        <v>81</v>
      </c>
      <c r="B17" s="480" t="s">
        <v>193</v>
      </c>
      <c r="C17" s="13" t="s">
        <v>5</v>
      </c>
      <c r="D17" s="229" t="s">
        <v>6</v>
      </c>
      <c r="E17" s="21"/>
      <c r="F17" s="20"/>
      <c r="G17" s="75"/>
      <c r="H17" s="20">
        <v>2</v>
      </c>
      <c r="I17" s="20">
        <v>1</v>
      </c>
      <c r="J17" s="247">
        <v>4</v>
      </c>
      <c r="K17" s="21"/>
      <c r="L17" s="20"/>
      <c r="M17" s="75"/>
      <c r="N17" s="20"/>
      <c r="O17" s="20"/>
      <c r="P17" s="262"/>
      <c r="Q17" s="21"/>
      <c r="R17" s="20"/>
      <c r="S17" s="75"/>
      <c r="T17" s="20"/>
      <c r="U17" s="20"/>
      <c r="V17" s="247"/>
      <c r="W17" s="268"/>
      <c r="X17" s="138">
        <v>4</v>
      </c>
      <c r="Y17" s="435" t="s">
        <v>10</v>
      </c>
      <c r="Z17" s="417" t="s">
        <v>54</v>
      </c>
      <c r="AA17" s="146"/>
    </row>
    <row r="18" spans="1:27" s="513" customFormat="1" ht="18.75" customHeight="1">
      <c r="A18" s="318" t="s">
        <v>387</v>
      </c>
      <c r="B18" s="480" t="s">
        <v>201</v>
      </c>
      <c r="C18" s="13" t="s">
        <v>5</v>
      </c>
      <c r="D18" s="229" t="s">
        <v>6</v>
      </c>
      <c r="E18" s="21"/>
      <c r="F18" s="20"/>
      <c r="G18" s="75"/>
      <c r="H18" s="20"/>
      <c r="I18" s="20"/>
      <c r="J18" s="247"/>
      <c r="K18" s="21">
        <v>2</v>
      </c>
      <c r="L18" s="20">
        <v>1</v>
      </c>
      <c r="M18" s="75">
        <v>4</v>
      </c>
      <c r="N18" s="20"/>
      <c r="O18" s="20"/>
      <c r="P18" s="262"/>
      <c r="Q18" s="21"/>
      <c r="R18" s="20"/>
      <c r="S18" s="75"/>
      <c r="T18" s="20"/>
      <c r="U18" s="20"/>
      <c r="V18" s="247"/>
      <c r="W18" s="268"/>
      <c r="X18" s="138">
        <v>4</v>
      </c>
      <c r="Y18" s="469" t="s">
        <v>376</v>
      </c>
      <c r="Z18" s="470" t="s">
        <v>377</v>
      </c>
      <c r="AA18" s="146"/>
    </row>
    <row r="19" spans="1:27" s="513" customFormat="1" ht="18.75" customHeight="1">
      <c r="A19" s="318" t="s">
        <v>388</v>
      </c>
      <c r="B19" s="480" t="s">
        <v>43</v>
      </c>
      <c r="C19" s="13" t="s">
        <v>5</v>
      </c>
      <c r="D19" s="229" t="s">
        <v>6</v>
      </c>
      <c r="E19" s="21"/>
      <c r="F19" s="20"/>
      <c r="G19" s="75"/>
      <c r="H19" s="20">
        <v>2</v>
      </c>
      <c r="I19" s="20">
        <v>2</v>
      </c>
      <c r="J19" s="247">
        <v>5</v>
      </c>
      <c r="K19" s="21"/>
      <c r="L19" s="20"/>
      <c r="M19" s="75"/>
      <c r="N19" s="20"/>
      <c r="O19" s="20"/>
      <c r="P19" s="247"/>
      <c r="Q19" s="21"/>
      <c r="R19" s="20"/>
      <c r="S19" s="75"/>
      <c r="T19" s="20"/>
      <c r="U19" s="20"/>
      <c r="V19" s="247"/>
      <c r="W19" s="268"/>
      <c r="X19" s="138">
        <v>5</v>
      </c>
      <c r="Y19" s="503" t="s">
        <v>423</v>
      </c>
      <c r="Z19" s="417" t="s">
        <v>49</v>
      </c>
      <c r="AA19" s="146"/>
    </row>
    <row r="20" spans="1:27" s="513" customFormat="1" ht="18.75" customHeight="1">
      <c r="A20" s="318" t="s">
        <v>101</v>
      </c>
      <c r="B20" s="480" t="s">
        <v>187</v>
      </c>
      <c r="C20" s="9" t="s">
        <v>5</v>
      </c>
      <c r="D20" s="230" t="s">
        <v>8</v>
      </c>
      <c r="E20" s="21"/>
      <c r="F20" s="20"/>
      <c r="G20" s="75"/>
      <c r="H20" s="20"/>
      <c r="I20" s="20"/>
      <c r="J20" s="247"/>
      <c r="K20" s="21">
        <v>2</v>
      </c>
      <c r="L20" s="20">
        <v>2</v>
      </c>
      <c r="M20" s="75">
        <v>5</v>
      </c>
      <c r="N20" s="20"/>
      <c r="O20" s="20"/>
      <c r="P20" s="262"/>
      <c r="Q20" s="21"/>
      <c r="R20" s="20"/>
      <c r="S20" s="75"/>
      <c r="T20" s="20"/>
      <c r="U20" s="20"/>
      <c r="V20" s="247"/>
      <c r="W20" s="268"/>
      <c r="X20" s="138">
        <v>5</v>
      </c>
      <c r="Y20" s="435" t="s">
        <v>21</v>
      </c>
      <c r="Z20" s="417" t="s">
        <v>52</v>
      </c>
      <c r="AA20" s="146"/>
    </row>
    <row r="21" spans="1:27" s="513" customFormat="1" ht="18.75" customHeight="1">
      <c r="A21" s="318" t="s">
        <v>429</v>
      </c>
      <c r="B21" s="480" t="s">
        <v>189</v>
      </c>
      <c r="C21" s="9" t="s">
        <v>5</v>
      </c>
      <c r="D21" s="230" t="s">
        <v>6</v>
      </c>
      <c r="E21" s="21"/>
      <c r="F21" s="20"/>
      <c r="G21" s="75"/>
      <c r="H21" s="20"/>
      <c r="I21" s="20"/>
      <c r="J21" s="247"/>
      <c r="K21" s="21">
        <v>2</v>
      </c>
      <c r="L21" s="20">
        <v>2</v>
      </c>
      <c r="M21" s="75">
        <v>5</v>
      </c>
      <c r="N21" s="20"/>
      <c r="O21" s="20"/>
      <c r="P21" s="247"/>
      <c r="Q21" s="21"/>
      <c r="R21" s="20"/>
      <c r="S21" s="75"/>
      <c r="T21" s="20"/>
      <c r="U21" s="20"/>
      <c r="V21" s="247"/>
      <c r="W21" s="268"/>
      <c r="X21" s="138">
        <v>5</v>
      </c>
      <c r="Y21" s="503" t="s">
        <v>423</v>
      </c>
      <c r="Z21" s="417" t="s">
        <v>49</v>
      </c>
      <c r="AA21" s="146"/>
    </row>
    <row r="22" spans="1:27" s="513" customFormat="1" ht="18.75" customHeight="1" thickBot="1">
      <c r="A22" s="318" t="s">
        <v>102</v>
      </c>
      <c r="B22" s="480" t="s">
        <v>202</v>
      </c>
      <c r="C22" s="13" t="s">
        <v>5</v>
      </c>
      <c r="D22" s="230" t="s">
        <v>6</v>
      </c>
      <c r="E22" s="70"/>
      <c r="F22" s="71"/>
      <c r="G22" s="69"/>
      <c r="H22" s="71"/>
      <c r="I22" s="71"/>
      <c r="J22" s="248"/>
      <c r="K22" s="21"/>
      <c r="L22" s="20"/>
      <c r="M22" s="75"/>
      <c r="N22" s="20"/>
      <c r="O22" s="20"/>
      <c r="P22" s="262"/>
      <c r="Q22" s="21">
        <v>2</v>
      </c>
      <c r="R22" s="20">
        <v>1</v>
      </c>
      <c r="S22" s="75">
        <v>4</v>
      </c>
      <c r="T22" s="20"/>
      <c r="U22" s="20"/>
      <c r="V22" s="247"/>
      <c r="W22" s="268"/>
      <c r="X22" s="138">
        <v>4</v>
      </c>
      <c r="Y22" s="290" t="s">
        <v>23</v>
      </c>
      <c r="Z22" s="438" t="s">
        <v>243</v>
      </c>
      <c r="AA22" s="146"/>
    </row>
    <row r="23" spans="1:27" s="515" customFormat="1" ht="16.5" thickBot="1">
      <c r="A23" s="549" t="s">
        <v>213</v>
      </c>
      <c r="B23" s="550"/>
      <c r="C23" s="452"/>
      <c r="D23" s="453"/>
      <c r="E23" s="454"/>
      <c r="F23" s="455"/>
      <c r="G23" s="455">
        <f>SUM($G$24:$G$40)</f>
        <v>3</v>
      </c>
      <c r="H23" s="455"/>
      <c r="I23" s="455"/>
      <c r="J23" s="456">
        <f>SUM($J$24:$J$40)</f>
        <v>0</v>
      </c>
      <c r="K23" s="454"/>
      <c r="L23" s="455"/>
      <c r="M23" s="455">
        <f>SUM($M$24:$M$40)</f>
        <v>13</v>
      </c>
      <c r="N23" s="455"/>
      <c r="O23" s="455"/>
      <c r="P23" s="456">
        <f>SUM($P$24:$P$40)</f>
        <v>15</v>
      </c>
      <c r="Q23" s="454"/>
      <c r="R23" s="455"/>
      <c r="S23" s="455">
        <f>SUM($S$24:$S$40)</f>
        <v>19</v>
      </c>
      <c r="T23" s="455"/>
      <c r="U23" s="455"/>
      <c r="V23" s="457">
        <f>SUM($V$24:$V$40)</f>
        <v>16</v>
      </c>
      <c r="W23" s="504">
        <f>SUM($W$24:$W$40)</f>
        <v>0</v>
      </c>
      <c r="X23" s="458">
        <f>SUM(E23:W23)</f>
        <v>66</v>
      </c>
      <c r="Y23" s="459"/>
      <c r="Z23" s="460"/>
      <c r="AA23" s="72"/>
    </row>
    <row r="24" spans="1:27" s="513" customFormat="1" ht="21" customHeight="1">
      <c r="A24" s="431" t="s">
        <v>395</v>
      </c>
      <c r="B24" s="479" t="s">
        <v>255</v>
      </c>
      <c r="C24" s="136" t="s">
        <v>5</v>
      </c>
      <c r="D24" s="284" t="s">
        <v>8</v>
      </c>
      <c r="E24" s="245">
        <v>0</v>
      </c>
      <c r="F24" s="134">
        <v>2</v>
      </c>
      <c r="G24" s="135">
        <v>3</v>
      </c>
      <c r="H24" s="134"/>
      <c r="I24" s="134"/>
      <c r="J24" s="246"/>
      <c r="K24" s="285"/>
      <c r="L24" s="134"/>
      <c r="M24" s="135"/>
      <c r="N24" s="134"/>
      <c r="O24" s="134"/>
      <c r="P24" s="261"/>
      <c r="Q24" s="245"/>
      <c r="R24" s="134"/>
      <c r="S24" s="135"/>
      <c r="T24" s="134"/>
      <c r="U24" s="134"/>
      <c r="V24" s="246"/>
      <c r="W24" s="267"/>
      <c r="X24" s="137">
        <v>3</v>
      </c>
      <c r="Y24" s="439" t="s">
        <v>259</v>
      </c>
      <c r="Z24" s="378" t="s">
        <v>260</v>
      </c>
      <c r="AA24" s="146"/>
    </row>
    <row r="25" spans="1:27" s="513" customFormat="1" ht="21" customHeight="1">
      <c r="A25" s="147" t="s">
        <v>151</v>
      </c>
      <c r="B25" s="485" t="s">
        <v>419</v>
      </c>
      <c r="C25" s="9" t="s">
        <v>5</v>
      </c>
      <c r="D25" s="230" t="s">
        <v>6</v>
      </c>
      <c r="E25" s="21"/>
      <c r="F25" s="20"/>
      <c r="G25" s="75"/>
      <c r="H25" s="20"/>
      <c r="I25" s="20"/>
      <c r="J25" s="247"/>
      <c r="K25" s="286">
        <v>2</v>
      </c>
      <c r="L25" s="20">
        <v>2</v>
      </c>
      <c r="M25" s="75">
        <v>5</v>
      </c>
      <c r="N25" s="20"/>
      <c r="O25" s="20"/>
      <c r="P25" s="262"/>
      <c r="Q25" s="21"/>
      <c r="R25" s="20"/>
      <c r="S25" s="75"/>
      <c r="T25" s="20"/>
      <c r="U25" s="20"/>
      <c r="V25" s="247"/>
      <c r="W25" s="268"/>
      <c r="X25" s="138">
        <v>5</v>
      </c>
      <c r="Y25" s="435" t="s">
        <v>105</v>
      </c>
      <c r="Z25" s="417" t="s">
        <v>53</v>
      </c>
      <c r="AA25" s="146"/>
    </row>
    <row r="26" spans="1:27" s="514" customFormat="1" ht="21" customHeight="1">
      <c r="A26" s="311" t="s">
        <v>116</v>
      </c>
      <c r="B26" s="486" t="s">
        <v>143</v>
      </c>
      <c r="C26" s="299" t="s">
        <v>5</v>
      </c>
      <c r="D26" s="300" t="s">
        <v>6</v>
      </c>
      <c r="E26" s="299"/>
      <c r="F26" s="301"/>
      <c r="G26" s="312"/>
      <c r="H26" s="301"/>
      <c r="I26" s="301"/>
      <c r="J26" s="304"/>
      <c r="K26" s="313">
        <v>2</v>
      </c>
      <c r="L26" s="301">
        <v>2</v>
      </c>
      <c r="M26" s="312" t="s">
        <v>242</v>
      </c>
      <c r="N26" s="301"/>
      <c r="O26" s="301"/>
      <c r="P26" s="303"/>
      <c r="Q26" s="299"/>
      <c r="R26" s="301"/>
      <c r="S26" s="302"/>
      <c r="T26" s="301"/>
      <c r="U26" s="301"/>
      <c r="V26" s="304"/>
      <c r="W26" s="314"/>
      <c r="X26" s="315" t="s">
        <v>242</v>
      </c>
      <c r="Y26" s="436" t="s">
        <v>78</v>
      </c>
      <c r="Z26" s="437" t="s">
        <v>76</v>
      </c>
      <c r="AA26" s="316"/>
    </row>
    <row r="27" spans="1:27" s="513" customFormat="1" ht="21" customHeight="1">
      <c r="A27" s="501" t="s">
        <v>404</v>
      </c>
      <c r="B27" s="480" t="s">
        <v>188</v>
      </c>
      <c r="C27" s="288" t="s">
        <v>5</v>
      </c>
      <c r="D27" s="289" t="s">
        <v>6</v>
      </c>
      <c r="E27" s="21"/>
      <c r="F27" s="20"/>
      <c r="G27" s="132"/>
      <c r="H27" s="20"/>
      <c r="I27" s="20"/>
      <c r="J27" s="247"/>
      <c r="K27" s="286">
        <v>2</v>
      </c>
      <c r="L27" s="20">
        <v>2</v>
      </c>
      <c r="M27" s="75">
        <v>5</v>
      </c>
      <c r="N27" s="20"/>
      <c r="O27" s="20"/>
      <c r="P27" s="262"/>
      <c r="Q27" s="21"/>
      <c r="R27" s="20"/>
      <c r="S27" s="75"/>
      <c r="T27" s="20"/>
      <c r="U27" s="20"/>
      <c r="V27" s="247"/>
      <c r="W27" s="268"/>
      <c r="X27" s="138">
        <v>5</v>
      </c>
      <c r="Y27" s="435" t="s">
        <v>104</v>
      </c>
      <c r="Z27" s="440" t="s">
        <v>50</v>
      </c>
      <c r="AA27" s="146"/>
    </row>
    <row r="28" spans="1:27" s="513" customFormat="1" ht="21" customHeight="1">
      <c r="A28" s="318" t="s">
        <v>428</v>
      </c>
      <c r="B28" s="480" t="s">
        <v>427</v>
      </c>
      <c r="C28" s="288" t="s">
        <v>5</v>
      </c>
      <c r="D28" s="289" t="s">
        <v>6</v>
      </c>
      <c r="E28" s="21"/>
      <c r="F28" s="20"/>
      <c r="G28" s="75"/>
      <c r="H28" s="20"/>
      <c r="I28" s="20"/>
      <c r="J28" s="247"/>
      <c r="K28" s="286">
        <v>2</v>
      </c>
      <c r="L28" s="20">
        <v>0</v>
      </c>
      <c r="M28" s="75">
        <v>3</v>
      </c>
      <c r="N28" s="20"/>
      <c r="O28" s="20"/>
      <c r="P28" s="262"/>
      <c r="Q28" s="21"/>
      <c r="R28" s="20"/>
      <c r="S28" s="75"/>
      <c r="T28" s="20"/>
      <c r="U28" s="20"/>
      <c r="V28" s="247"/>
      <c r="W28" s="268"/>
      <c r="X28" s="138">
        <v>3</v>
      </c>
      <c r="Y28" s="435" t="s">
        <v>253</v>
      </c>
      <c r="Z28" s="417" t="s">
        <v>310</v>
      </c>
      <c r="AA28" s="146"/>
    </row>
    <row r="29" spans="1:27" s="513" customFormat="1" ht="21" customHeight="1">
      <c r="A29" s="147" t="s">
        <v>99</v>
      </c>
      <c r="B29" s="480" t="s">
        <v>41</v>
      </c>
      <c r="C29" s="9" t="s">
        <v>5</v>
      </c>
      <c r="D29" s="230" t="s">
        <v>8</v>
      </c>
      <c r="E29" s="21"/>
      <c r="F29" s="20"/>
      <c r="G29" s="75"/>
      <c r="H29" s="20"/>
      <c r="I29" s="20"/>
      <c r="J29" s="247"/>
      <c r="K29" s="286"/>
      <c r="L29" s="20"/>
      <c r="M29" s="75"/>
      <c r="N29" s="20">
        <v>2</v>
      </c>
      <c r="O29" s="20">
        <v>2</v>
      </c>
      <c r="P29" s="262">
        <v>5</v>
      </c>
      <c r="Q29" s="21"/>
      <c r="R29" s="20"/>
      <c r="S29" s="75"/>
      <c r="T29" s="20"/>
      <c r="U29" s="20"/>
      <c r="V29" s="247"/>
      <c r="W29" s="268"/>
      <c r="X29" s="138">
        <v>5</v>
      </c>
      <c r="Y29" s="435" t="s">
        <v>24</v>
      </c>
      <c r="Z29" s="417" t="s">
        <v>56</v>
      </c>
      <c r="AA29" s="146"/>
    </row>
    <row r="30" spans="1:27" s="513" customFormat="1" ht="21" customHeight="1">
      <c r="A30" s="147" t="s">
        <v>298</v>
      </c>
      <c r="B30" s="480" t="s">
        <v>263</v>
      </c>
      <c r="C30" s="288" t="s">
        <v>5</v>
      </c>
      <c r="D30" s="289" t="s">
        <v>6</v>
      </c>
      <c r="E30" s="21"/>
      <c r="F30" s="20"/>
      <c r="G30" s="75"/>
      <c r="H30" s="20"/>
      <c r="I30" s="20"/>
      <c r="J30" s="247"/>
      <c r="K30" s="286"/>
      <c r="L30" s="20"/>
      <c r="M30" s="75"/>
      <c r="N30" s="20">
        <v>2</v>
      </c>
      <c r="O30" s="20">
        <v>2</v>
      </c>
      <c r="P30" s="262">
        <v>5</v>
      </c>
      <c r="Q30" s="21"/>
      <c r="R30" s="20"/>
      <c r="S30" s="75"/>
      <c r="T30" s="20"/>
      <c r="U30" s="20"/>
      <c r="V30" s="247"/>
      <c r="W30" s="268"/>
      <c r="X30" s="138">
        <v>5</v>
      </c>
      <c r="Y30" s="435" t="s">
        <v>259</v>
      </c>
      <c r="Z30" s="293" t="s">
        <v>260</v>
      </c>
      <c r="AA30" s="146"/>
    </row>
    <row r="31" spans="1:27" s="513" customFormat="1" ht="21" customHeight="1">
      <c r="A31" s="147" t="s">
        <v>303</v>
      </c>
      <c r="B31" s="480" t="s">
        <v>264</v>
      </c>
      <c r="C31" s="288" t="s">
        <v>5</v>
      </c>
      <c r="D31" s="289" t="s">
        <v>6</v>
      </c>
      <c r="E31" s="21"/>
      <c r="F31" s="20"/>
      <c r="G31" s="75"/>
      <c r="H31" s="20"/>
      <c r="I31" s="20"/>
      <c r="J31" s="247"/>
      <c r="K31" s="286"/>
      <c r="L31" s="20"/>
      <c r="M31" s="75"/>
      <c r="N31" s="20">
        <v>2</v>
      </c>
      <c r="O31" s="20">
        <v>2</v>
      </c>
      <c r="P31" s="262">
        <v>5</v>
      </c>
      <c r="Q31" s="21"/>
      <c r="R31" s="20"/>
      <c r="S31" s="75"/>
      <c r="T31" s="20"/>
      <c r="U31" s="20"/>
      <c r="V31" s="247"/>
      <c r="W31" s="268"/>
      <c r="X31" s="138">
        <v>5</v>
      </c>
      <c r="Y31" s="435" t="s">
        <v>262</v>
      </c>
      <c r="Z31" s="417" t="s">
        <v>283</v>
      </c>
      <c r="AA31" s="146"/>
    </row>
    <row r="32" spans="1:27" s="513" customFormat="1" ht="21" customHeight="1">
      <c r="A32" s="147" t="s">
        <v>98</v>
      </c>
      <c r="B32" s="480" t="s">
        <v>70</v>
      </c>
      <c r="C32" s="9" t="s">
        <v>5</v>
      </c>
      <c r="D32" s="230" t="s">
        <v>8</v>
      </c>
      <c r="E32" s="21"/>
      <c r="F32" s="20"/>
      <c r="G32" s="75"/>
      <c r="H32" s="20"/>
      <c r="I32" s="20"/>
      <c r="J32" s="247"/>
      <c r="K32" s="286"/>
      <c r="L32" s="20"/>
      <c r="M32" s="75"/>
      <c r="N32" s="20"/>
      <c r="O32" s="20"/>
      <c r="P32" s="262"/>
      <c r="Q32" s="21">
        <v>1</v>
      </c>
      <c r="R32" s="20">
        <v>2</v>
      </c>
      <c r="S32" s="75">
        <v>4</v>
      </c>
      <c r="T32" s="20"/>
      <c r="U32" s="20"/>
      <c r="V32" s="247"/>
      <c r="W32" s="268"/>
      <c r="X32" s="138">
        <v>4</v>
      </c>
      <c r="Y32" s="435" t="s">
        <v>71</v>
      </c>
      <c r="Z32" s="417" t="s">
        <v>72</v>
      </c>
      <c r="AA32" s="146"/>
    </row>
    <row r="33" spans="1:27" s="513" customFormat="1" ht="21" customHeight="1">
      <c r="A33" s="147" t="s">
        <v>302</v>
      </c>
      <c r="B33" s="480" t="s">
        <v>261</v>
      </c>
      <c r="C33" s="9" t="s">
        <v>5</v>
      </c>
      <c r="D33" s="289" t="s">
        <v>8</v>
      </c>
      <c r="E33" s="21"/>
      <c r="F33" s="20"/>
      <c r="G33" s="75"/>
      <c r="H33" s="20"/>
      <c r="I33" s="20"/>
      <c r="J33" s="247"/>
      <c r="K33" s="286"/>
      <c r="L33" s="20"/>
      <c r="M33" s="75"/>
      <c r="N33" s="20"/>
      <c r="O33" s="20"/>
      <c r="P33" s="262"/>
      <c r="Q33" s="21">
        <v>1</v>
      </c>
      <c r="R33" s="20">
        <v>2</v>
      </c>
      <c r="S33" s="75">
        <v>4</v>
      </c>
      <c r="T33" s="20"/>
      <c r="U33" s="20"/>
      <c r="V33" s="247"/>
      <c r="W33" s="268"/>
      <c r="X33" s="138">
        <v>4</v>
      </c>
      <c r="Y33" s="435" t="s">
        <v>262</v>
      </c>
      <c r="Z33" s="417" t="s">
        <v>283</v>
      </c>
      <c r="AA33" s="146"/>
    </row>
    <row r="34" spans="1:27" s="513" customFormat="1" ht="19.5" customHeight="1">
      <c r="A34" s="147" t="s">
        <v>403</v>
      </c>
      <c r="B34" s="480" t="s">
        <v>309</v>
      </c>
      <c r="C34" s="288" t="s">
        <v>5</v>
      </c>
      <c r="D34" s="289" t="s">
        <v>6</v>
      </c>
      <c r="E34" s="21"/>
      <c r="F34" s="20"/>
      <c r="G34" s="75"/>
      <c r="H34" s="20"/>
      <c r="I34" s="20"/>
      <c r="J34" s="247"/>
      <c r="K34" s="286"/>
      <c r="L34" s="20"/>
      <c r="M34" s="75"/>
      <c r="N34" s="20"/>
      <c r="O34" s="20"/>
      <c r="P34" s="262"/>
      <c r="Q34" s="21">
        <v>2</v>
      </c>
      <c r="R34" s="20">
        <v>2</v>
      </c>
      <c r="S34" s="75">
        <v>5</v>
      </c>
      <c r="T34" s="20"/>
      <c r="U34" s="20"/>
      <c r="V34" s="247"/>
      <c r="W34" s="268"/>
      <c r="X34" s="138">
        <v>5</v>
      </c>
      <c r="Y34" s="435" t="s">
        <v>284</v>
      </c>
      <c r="Z34" s="417" t="s">
        <v>285</v>
      </c>
      <c r="AA34" s="146"/>
    </row>
    <row r="35" spans="1:27" s="513" customFormat="1" ht="25.5" customHeight="1">
      <c r="A35" s="147" t="s">
        <v>299</v>
      </c>
      <c r="B35" s="481" t="s">
        <v>265</v>
      </c>
      <c r="C35" s="9" t="s">
        <v>5</v>
      </c>
      <c r="D35" s="230" t="s">
        <v>6</v>
      </c>
      <c r="E35" s="21"/>
      <c r="F35" s="20"/>
      <c r="G35" s="75"/>
      <c r="H35" s="20"/>
      <c r="I35" s="20"/>
      <c r="J35" s="247"/>
      <c r="K35" s="286"/>
      <c r="L35" s="20"/>
      <c r="M35" s="75"/>
      <c r="N35" s="20"/>
      <c r="O35" s="20"/>
      <c r="P35" s="262"/>
      <c r="Q35" s="21">
        <v>2</v>
      </c>
      <c r="R35" s="20">
        <v>0</v>
      </c>
      <c r="S35" s="75">
        <v>3</v>
      </c>
      <c r="T35" s="20"/>
      <c r="U35" s="20"/>
      <c r="V35" s="247"/>
      <c r="W35" s="268"/>
      <c r="X35" s="138">
        <v>3</v>
      </c>
      <c r="Y35" s="435" t="s">
        <v>259</v>
      </c>
      <c r="Z35" s="293" t="s">
        <v>260</v>
      </c>
      <c r="AA35" s="146"/>
    </row>
    <row r="36" spans="1:27" s="513" customFormat="1" ht="19.5" customHeight="1">
      <c r="A36" s="147" t="s">
        <v>300</v>
      </c>
      <c r="B36" s="480" t="s">
        <v>266</v>
      </c>
      <c r="C36" s="9" t="s">
        <v>5</v>
      </c>
      <c r="D36" s="230" t="s">
        <v>6</v>
      </c>
      <c r="E36" s="21"/>
      <c r="F36" s="20"/>
      <c r="G36" s="75"/>
      <c r="H36" s="20"/>
      <c r="I36" s="20"/>
      <c r="J36" s="247"/>
      <c r="K36" s="286"/>
      <c r="L36" s="20"/>
      <c r="M36" s="75"/>
      <c r="N36" s="20"/>
      <c r="O36" s="20"/>
      <c r="P36" s="262"/>
      <c r="Q36" s="21">
        <v>2</v>
      </c>
      <c r="R36" s="20">
        <v>0</v>
      </c>
      <c r="S36" s="75">
        <v>3</v>
      </c>
      <c r="T36" s="20"/>
      <c r="U36" s="20"/>
      <c r="V36" s="247"/>
      <c r="W36" s="268"/>
      <c r="X36" s="138">
        <v>3</v>
      </c>
      <c r="Y36" s="290" t="s">
        <v>267</v>
      </c>
      <c r="Z36" s="417" t="s">
        <v>287</v>
      </c>
      <c r="AA36" s="146"/>
    </row>
    <row r="37" spans="1:27" s="513" customFormat="1" ht="32.25" customHeight="1">
      <c r="A37" s="147" t="s">
        <v>100</v>
      </c>
      <c r="B37" s="480" t="s">
        <v>131</v>
      </c>
      <c r="C37" s="9" t="s">
        <v>5</v>
      </c>
      <c r="D37" s="230" t="s">
        <v>6</v>
      </c>
      <c r="E37" s="21"/>
      <c r="F37" s="20"/>
      <c r="G37" s="75"/>
      <c r="H37" s="20"/>
      <c r="I37" s="20"/>
      <c r="J37" s="247"/>
      <c r="K37" s="286"/>
      <c r="L37" s="20"/>
      <c r="M37" s="75"/>
      <c r="N37" s="20"/>
      <c r="O37" s="20"/>
      <c r="P37" s="262"/>
      <c r="Q37" s="21"/>
      <c r="R37" s="20"/>
      <c r="S37" s="75"/>
      <c r="T37" s="20">
        <v>0</v>
      </c>
      <c r="U37" s="20">
        <v>2</v>
      </c>
      <c r="V37" s="247">
        <v>3</v>
      </c>
      <c r="W37" s="268"/>
      <c r="X37" s="138">
        <v>3</v>
      </c>
      <c r="Y37" s="435" t="s">
        <v>139</v>
      </c>
      <c r="Z37" s="417" t="s">
        <v>140</v>
      </c>
      <c r="AA37" s="146"/>
    </row>
    <row r="38" spans="1:27" s="513" customFormat="1" ht="19.5" customHeight="1">
      <c r="A38" s="147" t="s">
        <v>296</v>
      </c>
      <c r="B38" s="480" t="s">
        <v>268</v>
      </c>
      <c r="C38" s="288" t="s">
        <v>5</v>
      </c>
      <c r="D38" s="289" t="s">
        <v>8</v>
      </c>
      <c r="E38" s="21"/>
      <c r="F38" s="20"/>
      <c r="G38" s="75"/>
      <c r="H38" s="20"/>
      <c r="I38" s="20"/>
      <c r="J38" s="247"/>
      <c r="K38" s="286"/>
      <c r="L38" s="20"/>
      <c r="M38" s="75"/>
      <c r="N38" s="20"/>
      <c r="O38" s="20"/>
      <c r="P38" s="262"/>
      <c r="Q38" s="21"/>
      <c r="R38" s="20"/>
      <c r="S38" s="75"/>
      <c r="T38" s="20">
        <v>2</v>
      </c>
      <c r="U38" s="20">
        <v>2</v>
      </c>
      <c r="V38" s="247">
        <v>5</v>
      </c>
      <c r="W38" s="268"/>
      <c r="X38" s="138">
        <v>5</v>
      </c>
      <c r="Y38" s="435" t="s">
        <v>270</v>
      </c>
      <c r="Z38" s="293" t="s">
        <v>260</v>
      </c>
      <c r="AA38" s="146"/>
    </row>
    <row r="39" spans="1:27" s="513" customFormat="1" ht="19.5" customHeight="1">
      <c r="A39" s="147" t="s">
        <v>301</v>
      </c>
      <c r="B39" s="480" t="s">
        <v>308</v>
      </c>
      <c r="C39" s="9" t="s">
        <v>5</v>
      </c>
      <c r="D39" s="289" t="s">
        <v>8</v>
      </c>
      <c r="E39" s="21"/>
      <c r="F39" s="20"/>
      <c r="G39" s="75"/>
      <c r="H39" s="20"/>
      <c r="I39" s="20"/>
      <c r="J39" s="247"/>
      <c r="K39" s="286"/>
      <c r="L39" s="20"/>
      <c r="M39" s="75"/>
      <c r="N39" s="20"/>
      <c r="O39" s="20"/>
      <c r="P39" s="262"/>
      <c r="Q39" s="21"/>
      <c r="R39" s="20"/>
      <c r="S39" s="75"/>
      <c r="T39" s="20">
        <v>1</v>
      </c>
      <c r="U39" s="20">
        <v>2</v>
      </c>
      <c r="V39" s="247">
        <v>4</v>
      </c>
      <c r="W39" s="268"/>
      <c r="X39" s="138">
        <v>4</v>
      </c>
      <c r="Y39" s="435" t="s">
        <v>284</v>
      </c>
      <c r="Z39" s="417" t="s">
        <v>285</v>
      </c>
      <c r="AA39" s="146"/>
    </row>
    <row r="40" spans="1:27" s="513" customFormat="1" ht="19.5" customHeight="1" thickBot="1">
      <c r="A40" s="379" t="s">
        <v>297</v>
      </c>
      <c r="B40" s="487" t="s">
        <v>269</v>
      </c>
      <c r="C40" s="30" t="s">
        <v>5</v>
      </c>
      <c r="D40" s="232" t="s">
        <v>6</v>
      </c>
      <c r="E40" s="70"/>
      <c r="F40" s="71"/>
      <c r="G40" s="69"/>
      <c r="H40" s="71"/>
      <c r="I40" s="71"/>
      <c r="J40" s="248"/>
      <c r="K40" s="432"/>
      <c r="L40" s="71"/>
      <c r="M40" s="69"/>
      <c r="N40" s="71"/>
      <c r="O40" s="71"/>
      <c r="P40" s="263"/>
      <c r="Q40" s="70"/>
      <c r="R40" s="71"/>
      <c r="S40" s="69"/>
      <c r="T40" s="71">
        <v>2</v>
      </c>
      <c r="U40" s="71">
        <v>1</v>
      </c>
      <c r="V40" s="248">
        <v>4</v>
      </c>
      <c r="W40" s="433"/>
      <c r="X40" s="139">
        <v>4</v>
      </c>
      <c r="Y40" s="441" t="s">
        <v>271</v>
      </c>
      <c r="Z40" s="419" t="s">
        <v>286</v>
      </c>
      <c r="AA40" s="146"/>
    </row>
    <row r="41" spans="1:27" s="515" customFormat="1" ht="13.5" thickBot="1">
      <c r="A41" s="76"/>
      <c r="B41" s="47"/>
      <c r="C41" s="48"/>
      <c r="D41" s="48"/>
      <c r="E41" s="249"/>
      <c r="F41" s="48"/>
      <c r="G41" s="63"/>
      <c r="H41" s="48"/>
      <c r="I41" s="48"/>
      <c r="J41" s="63"/>
      <c r="K41" s="249"/>
      <c r="L41" s="48"/>
      <c r="M41" s="63"/>
      <c r="N41" s="48"/>
      <c r="O41" s="48"/>
      <c r="P41" s="63"/>
      <c r="Q41" s="249"/>
      <c r="R41" s="48"/>
      <c r="S41" s="63"/>
      <c r="T41" s="48"/>
      <c r="U41" s="48"/>
      <c r="V41" s="250"/>
      <c r="W41" s="49"/>
      <c r="X41" s="49"/>
      <c r="Y41" s="72"/>
      <c r="Z41" s="185"/>
      <c r="AA41" s="72"/>
    </row>
    <row r="42" spans="1:27" s="513" customFormat="1" ht="24" customHeight="1" thickBot="1">
      <c r="A42" s="525" t="s">
        <v>223</v>
      </c>
      <c r="B42" s="526"/>
      <c r="C42" s="218"/>
      <c r="D42" s="165"/>
      <c r="E42" s="218"/>
      <c r="F42" s="164"/>
      <c r="G42" s="164">
        <f>SUM(G44+G49)</f>
        <v>3</v>
      </c>
      <c r="H42" s="164"/>
      <c r="I42" s="164"/>
      <c r="J42" s="165"/>
      <c r="K42" s="218"/>
      <c r="L42" s="164"/>
      <c r="M42" s="164">
        <f>SUM(M44+M49)</f>
        <v>3</v>
      </c>
      <c r="N42" s="164"/>
      <c r="O42" s="164"/>
      <c r="P42" s="165">
        <f>P43+P57</f>
        <v>11</v>
      </c>
      <c r="Q42" s="218"/>
      <c r="R42" s="164"/>
      <c r="S42" s="164">
        <v>9</v>
      </c>
      <c r="T42" s="164"/>
      <c r="U42" s="164"/>
      <c r="V42" s="244">
        <v>9</v>
      </c>
      <c r="W42" s="269"/>
      <c r="X42" s="166">
        <f>SUM(G42:W42)</f>
        <v>35</v>
      </c>
      <c r="Y42" s="143"/>
      <c r="Z42" s="144"/>
      <c r="AA42" s="146"/>
    </row>
    <row r="43" spans="1:27" s="513" customFormat="1" ht="16.5" customHeight="1" thickBot="1">
      <c r="A43" s="510" t="s">
        <v>230</v>
      </c>
      <c r="B43" s="511"/>
      <c r="C43" s="443"/>
      <c r="D43" s="444"/>
      <c r="E43" s="443"/>
      <c r="F43" s="445"/>
      <c r="G43" s="445">
        <v>3</v>
      </c>
      <c r="H43" s="445"/>
      <c r="I43" s="445"/>
      <c r="J43" s="444"/>
      <c r="K43" s="443"/>
      <c r="L43" s="445"/>
      <c r="M43" s="445">
        <v>3</v>
      </c>
      <c r="N43" s="445"/>
      <c r="O43" s="445"/>
      <c r="P43" s="444">
        <v>3</v>
      </c>
      <c r="Q43" s="443"/>
      <c r="R43" s="445"/>
      <c r="S43" s="445">
        <v>6</v>
      </c>
      <c r="T43" s="445"/>
      <c r="U43" s="445"/>
      <c r="V43" s="446">
        <v>3</v>
      </c>
      <c r="W43" s="447"/>
      <c r="X43" s="448">
        <f>SUM(F43:V43)</f>
        <v>18</v>
      </c>
      <c r="Y43" s="461"/>
      <c r="Z43" s="450"/>
      <c r="AA43" s="146"/>
    </row>
    <row r="44" spans="1:27" s="515" customFormat="1" ht="48.75" customHeight="1" thickBot="1">
      <c r="A44" s="523" t="s">
        <v>257</v>
      </c>
      <c r="B44" s="524"/>
      <c r="C44" s="219"/>
      <c r="D44" s="233"/>
      <c r="E44" s="251"/>
      <c r="F44" s="188"/>
      <c r="G44" s="188"/>
      <c r="H44" s="188"/>
      <c r="I44" s="188"/>
      <c r="J44" s="189"/>
      <c r="K44" s="254"/>
      <c r="L44" s="188"/>
      <c r="M44" s="188"/>
      <c r="N44" s="188"/>
      <c r="O44" s="188"/>
      <c r="P44" s="189">
        <v>3</v>
      </c>
      <c r="Q44" s="254"/>
      <c r="R44" s="188"/>
      <c r="S44" s="188">
        <v>3</v>
      </c>
      <c r="T44" s="188"/>
      <c r="U44" s="188"/>
      <c r="V44" s="252">
        <v>3</v>
      </c>
      <c r="W44" s="270"/>
      <c r="X44" s="190">
        <f>SUM(G44:V44)</f>
        <v>9</v>
      </c>
      <c r="Y44" s="191"/>
      <c r="Z44" s="192"/>
      <c r="AA44" s="72"/>
    </row>
    <row r="45" spans="1:27" s="516" customFormat="1" ht="18" customHeight="1">
      <c r="A45" s="46" t="s">
        <v>84</v>
      </c>
      <c r="B45" s="488" t="s">
        <v>191</v>
      </c>
      <c r="C45" s="34" t="s">
        <v>64</v>
      </c>
      <c r="D45" s="234" t="s">
        <v>6</v>
      </c>
      <c r="E45" s="34"/>
      <c r="F45" s="35"/>
      <c r="G45" s="109"/>
      <c r="H45" s="35"/>
      <c r="I45" s="35"/>
      <c r="J45" s="264"/>
      <c r="K45" s="34"/>
      <c r="L45" s="35"/>
      <c r="M45" s="109"/>
      <c r="N45" s="35">
        <v>1</v>
      </c>
      <c r="O45" s="35">
        <v>1</v>
      </c>
      <c r="P45" s="253">
        <v>3</v>
      </c>
      <c r="Q45" s="34">
        <v>1</v>
      </c>
      <c r="R45" s="35">
        <v>1</v>
      </c>
      <c r="S45" s="264">
        <v>3</v>
      </c>
      <c r="T45" s="134">
        <v>1</v>
      </c>
      <c r="U45" s="35">
        <v>1</v>
      </c>
      <c r="V45" s="253">
        <v>3</v>
      </c>
      <c r="W45" s="271"/>
      <c r="X45" s="149">
        <v>3</v>
      </c>
      <c r="Y45" s="159" t="s">
        <v>12</v>
      </c>
      <c r="Z45" s="152" t="s">
        <v>148</v>
      </c>
      <c r="AA45" s="51"/>
    </row>
    <row r="46" spans="1:27" s="516" customFormat="1" ht="18" customHeight="1">
      <c r="A46" s="19" t="s">
        <v>83</v>
      </c>
      <c r="B46" s="489" t="s">
        <v>192</v>
      </c>
      <c r="C46" s="21" t="s">
        <v>64</v>
      </c>
      <c r="D46" s="231" t="s">
        <v>6</v>
      </c>
      <c r="E46" s="21"/>
      <c r="F46" s="20"/>
      <c r="G46" s="75"/>
      <c r="H46" s="20"/>
      <c r="I46" s="20"/>
      <c r="J46" s="262"/>
      <c r="K46" s="21"/>
      <c r="L46" s="20"/>
      <c r="M46" s="75"/>
      <c r="N46" s="20">
        <v>2</v>
      </c>
      <c r="O46" s="20">
        <v>0</v>
      </c>
      <c r="P46" s="247">
        <v>3</v>
      </c>
      <c r="Q46" s="21">
        <v>2</v>
      </c>
      <c r="R46" s="20">
        <v>0</v>
      </c>
      <c r="S46" s="262">
        <v>3</v>
      </c>
      <c r="T46" s="20">
        <v>2</v>
      </c>
      <c r="U46" s="20">
        <v>0</v>
      </c>
      <c r="V46" s="247">
        <v>3</v>
      </c>
      <c r="W46" s="272"/>
      <c r="X46" s="138">
        <v>3</v>
      </c>
      <c r="Y46" s="160" t="s">
        <v>172</v>
      </c>
      <c r="Z46" s="152" t="s">
        <v>60</v>
      </c>
      <c r="AA46" s="51"/>
    </row>
    <row r="47" spans="1:27" s="516" customFormat="1" ht="18" customHeight="1">
      <c r="A47" s="19" t="s">
        <v>87</v>
      </c>
      <c r="B47" s="490" t="s">
        <v>318</v>
      </c>
      <c r="C47" s="305" t="s">
        <v>64</v>
      </c>
      <c r="D47" s="306" t="s">
        <v>8</v>
      </c>
      <c r="E47" s="305"/>
      <c r="F47" s="307"/>
      <c r="G47" s="75"/>
      <c r="H47" s="307"/>
      <c r="I47" s="307"/>
      <c r="J47" s="247"/>
      <c r="K47" s="21"/>
      <c r="L47" s="20"/>
      <c r="M47" s="75"/>
      <c r="N47" s="307">
        <v>0</v>
      </c>
      <c r="O47" s="307">
        <v>2</v>
      </c>
      <c r="P47" s="262">
        <v>3</v>
      </c>
      <c r="Q47" s="305"/>
      <c r="R47" s="307"/>
      <c r="S47" s="75"/>
      <c r="T47" s="307">
        <v>0</v>
      </c>
      <c r="U47" s="307">
        <v>2</v>
      </c>
      <c r="V47" s="262">
        <v>3</v>
      </c>
      <c r="W47" s="308"/>
      <c r="X47" s="138">
        <v>3</v>
      </c>
      <c r="Y47" s="309" t="s">
        <v>150</v>
      </c>
      <c r="Z47" s="310" t="s">
        <v>63</v>
      </c>
      <c r="AA47" s="51"/>
    </row>
    <row r="48" spans="1:27" s="516" customFormat="1" ht="18" customHeight="1" thickBot="1">
      <c r="A48" s="19" t="s">
        <v>381</v>
      </c>
      <c r="B48" s="491" t="s">
        <v>420</v>
      </c>
      <c r="C48" s="21" t="s">
        <v>64</v>
      </c>
      <c r="D48" s="231" t="s">
        <v>8</v>
      </c>
      <c r="E48" s="21"/>
      <c r="F48" s="20"/>
      <c r="G48" s="75"/>
      <c r="H48" s="20"/>
      <c r="I48" s="20"/>
      <c r="J48" s="262"/>
      <c r="K48" s="21"/>
      <c r="L48" s="20"/>
      <c r="M48" s="75"/>
      <c r="N48" s="20">
        <v>2</v>
      </c>
      <c r="O48" s="20">
        <v>1</v>
      </c>
      <c r="P48" s="247">
        <v>3</v>
      </c>
      <c r="Q48" s="21">
        <v>2</v>
      </c>
      <c r="R48" s="20">
        <v>1</v>
      </c>
      <c r="S48" s="262">
        <v>3</v>
      </c>
      <c r="T48" s="71">
        <v>2</v>
      </c>
      <c r="U48" s="20">
        <v>1</v>
      </c>
      <c r="V48" s="247">
        <v>3</v>
      </c>
      <c r="W48" s="272"/>
      <c r="X48" s="138">
        <v>3</v>
      </c>
      <c r="Y48" s="150" t="s">
        <v>251</v>
      </c>
      <c r="Z48" s="151" t="s">
        <v>252</v>
      </c>
      <c r="AA48" s="51"/>
    </row>
    <row r="49" spans="1:26" ht="49.5" customHeight="1" thickBot="1">
      <c r="A49" s="523" t="s">
        <v>198</v>
      </c>
      <c r="B49" s="524"/>
      <c r="C49" s="220"/>
      <c r="D49" s="235"/>
      <c r="E49" s="254"/>
      <c r="F49" s="188"/>
      <c r="G49" s="188">
        <v>3</v>
      </c>
      <c r="H49" s="188"/>
      <c r="I49" s="188"/>
      <c r="J49" s="189"/>
      <c r="K49" s="254"/>
      <c r="L49" s="188"/>
      <c r="M49" s="188">
        <v>3</v>
      </c>
      <c r="N49" s="188"/>
      <c r="O49" s="188"/>
      <c r="P49" s="189"/>
      <c r="Q49" s="254"/>
      <c r="R49" s="188"/>
      <c r="S49" s="188">
        <v>3</v>
      </c>
      <c r="T49" s="188"/>
      <c r="U49" s="188"/>
      <c r="V49" s="252"/>
      <c r="W49" s="270"/>
      <c r="X49" s="190">
        <v>9</v>
      </c>
      <c r="Y49" s="191"/>
      <c r="Z49" s="192"/>
    </row>
    <row r="50" spans="1:26" ht="20.25" customHeight="1">
      <c r="A50" s="46" t="s">
        <v>82</v>
      </c>
      <c r="B50" s="492" t="s">
        <v>421</v>
      </c>
      <c r="C50" s="34" t="s">
        <v>64</v>
      </c>
      <c r="D50" s="234" t="s">
        <v>6</v>
      </c>
      <c r="E50" s="34">
        <v>2</v>
      </c>
      <c r="F50" s="35">
        <v>0</v>
      </c>
      <c r="G50" s="109">
        <v>3</v>
      </c>
      <c r="H50" s="35"/>
      <c r="I50" s="35"/>
      <c r="J50" s="264"/>
      <c r="K50" s="34">
        <v>2</v>
      </c>
      <c r="L50" s="35">
        <v>0</v>
      </c>
      <c r="M50" s="109">
        <v>3</v>
      </c>
      <c r="N50" s="35"/>
      <c r="O50" s="35"/>
      <c r="P50" s="264"/>
      <c r="Q50" s="34">
        <v>2</v>
      </c>
      <c r="R50" s="35">
        <v>0</v>
      </c>
      <c r="S50" s="109">
        <v>3</v>
      </c>
      <c r="T50" s="35"/>
      <c r="U50" s="35"/>
      <c r="V50" s="253"/>
      <c r="W50" s="271"/>
      <c r="X50" s="149">
        <v>3</v>
      </c>
      <c r="Y50" s="162" t="s">
        <v>11</v>
      </c>
      <c r="Z50" s="163" t="s">
        <v>59</v>
      </c>
    </row>
    <row r="51" spans="1:26" ht="20.25" customHeight="1">
      <c r="A51" s="19" t="s">
        <v>92</v>
      </c>
      <c r="B51" s="493" t="s">
        <v>190</v>
      </c>
      <c r="C51" s="21" t="s">
        <v>64</v>
      </c>
      <c r="D51" s="231" t="s">
        <v>6</v>
      </c>
      <c r="E51" s="21">
        <v>2</v>
      </c>
      <c r="F51" s="20">
        <v>0</v>
      </c>
      <c r="G51" s="75">
        <v>3</v>
      </c>
      <c r="H51" s="20"/>
      <c r="I51" s="20"/>
      <c r="J51" s="262"/>
      <c r="K51" s="21">
        <v>2</v>
      </c>
      <c r="L51" s="20">
        <v>0</v>
      </c>
      <c r="M51" s="75">
        <v>3</v>
      </c>
      <c r="N51" s="20"/>
      <c r="O51" s="20"/>
      <c r="P51" s="262"/>
      <c r="Q51" s="21">
        <v>2</v>
      </c>
      <c r="R51" s="20">
        <v>0</v>
      </c>
      <c r="S51" s="75">
        <v>3</v>
      </c>
      <c r="T51" s="20"/>
      <c r="U51" s="20"/>
      <c r="V51" s="247"/>
      <c r="W51" s="272"/>
      <c r="X51" s="138">
        <v>3</v>
      </c>
      <c r="Y51" s="2" t="s">
        <v>18</v>
      </c>
      <c r="Z51" s="3" t="s">
        <v>34</v>
      </c>
    </row>
    <row r="52" spans="1:26" ht="20.25" customHeight="1">
      <c r="A52" s="19" t="s">
        <v>88</v>
      </c>
      <c r="B52" s="493" t="s">
        <v>184</v>
      </c>
      <c r="C52" s="21" t="s">
        <v>64</v>
      </c>
      <c r="D52" s="231" t="s">
        <v>6</v>
      </c>
      <c r="E52" s="21">
        <v>1</v>
      </c>
      <c r="F52" s="20">
        <v>1</v>
      </c>
      <c r="G52" s="75">
        <v>3</v>
      </c>
      <c r="H52" s="20"/>
      <c r="I52" s="20"/>
      <c r="J52" s="262"/>
      <c r="K52" s="21">
        <v>1</v>
      </c>
      <c r="L52" s="20">
        <v>1</v>
      </c>
      <c r="M52" s="75">
        <v>3</v>
      </c>
      <c r="N52" s="20"/>
      <c r="O52" s="20"/>
      <c r="P52" s="262"/>
      <c r="Q52" s="21">
        <v>1</v>
      </c>
      <c r="R52" s="20">
        <v>1</v>
      </c>
      <c r="S52" s="75">
        <v>3</v>
      </c>
      <c r="T52" s="20"/>
      <c r="U52" s="20"/>
      <c r="V52" s="247"/>
      <c r="W52" s="272"/>
      <c r="X52" s="138">
        <v>3</v>
      </c>
      <c r="Y52" s="2" t="s">
        <v>17</v>
      </c>
      <c r="Z52" s="3" t="s">
        <v>28</v>
      </c>
    </row>
    <row r="53" spans="1:26" ht="20.25" customHeight="1">
      <c r="A53" s="4" t="s">
        <v>90</v>
      </c>
      <c r="B53" s="494" t="s">
        <v>186</v>
      </c>
      <c r="C53" s="5" t="s">
        <v>64</v>
      </c>
      <c r="D53" s="236" t="s">
        <v>6</v>
      </c>
      <c r="E53" s="5">
        <v>2</v>
      </c>
      <c r="F53" s="1">
        <v>0</v>
      </c>
      <c r="G53" s="131">
        <v>3</v>
      </c>
      <c r="H53" s="20"/>
      <c r="I53" s="20"/>
      <c r="J53" s="262"/>
      <c r="K53" s="5">
        <v>2</v>
      </c>
      <c r="L53" s="1">
        <v>0</v>
      </c>
      <c r="M53" s="131">
        <v>3</v>
      </c>
      <c r="N53" s="20"/>
      <c r="O53" s="20"/>
      <c r="P53" s="262"/>
      <c r="Q53" s="5">
        <v>2</v>
      </c>
      <c r="R53" s="1">
        <v>0</v>
      </c>
      <c r="S53" s="131">
        <v>3</v>
      </c>
      <c r="T53" s="20"/>
      <c r="U53" s="20"/>
      <c r="V53" s="247"/>
      <c r="W53" s="272"/>
      <c r="X53" s="138">
        <v>3</v>
      </c>
      <c r="Y53" s="2" t="s">
        <v>15</v>
      </c>
      <c r="Z53" s="3" t="s">
        <v>28</v>
      </c>
    </row>
    <row r="54" spans="1:26" ht="20.25" customHeight="1">
      <c r="A54" s="4" t="s">
        <v>91</v>
      </c>
      <c r="B54" s="494" t="s">
        <v>44</v>
      </c>
      <c r="C54" s="5" t="s">
        <v>64</v>
      </c>
      <c r="D54" s="236" t="s">
        <v>6</v>
      </c>
      <c r="E54" s="5">
        <v>1</v>
      </c>
      <c r="F54" s="1">
        <v>1</v>
      </c>
      <c r="G54" s="131">
        <v>3</v>
      </c>
      <c r="H54" s="20"/>
      <c r="I54" s="20"/>
      <c r="J54" s="262"/>
      <c r="K54" s="5">
        <v>1</v>
      </c>
      <c r="L54" s="1">
        <v>1</v>
      </c>
      <c r="M54" s="131">
        <v>3</v>
      </c>
      <c r="N54" s="20"/>
      <c r="O54" s="20"/>
      <c r="P54" s="262"/>
      <c r="Q54" s="5">
        <v>1</v>
      </c>
      <c r="R54" s="1">
        <v>1</v>
      </c>
      <c r="S54" s="131">
        <v>3</v>
      </c>
      <c r="T54" s="20"/>
      <c r="U54" s="20"/>
      <c r="V54" s="247"/>
      <c r="W54" s="272"/>
      <c r="X54" s="138">
        <v>3</v>
      </c>
      <c r="Y54" s="2" t="s">
        <v>16</v>
      </c>
      <c r="Z54" s="3" t="s">
        <v>34</v>
      </c>
    </row>
    <row r="55" spans="1:26" ht="20.25" customHeight="1">
      <c r="A55" s="4" t="s">
        <v>103</v>
      </c>
      <c r="B55" s="494" t="s">
        <v>32</v>
      </c>
      <c r="C55" s="5" t="s">
        <v>64</v>
      </c>
      <c r="D55" s="236" t="s">
        <v>6</v>
      </c>
      <c r="E55" s="5">
        <v>2</v>
      </c>
      <c r="F55" s="1">
        <v>0</v>
      </c>
      <c r="G55" s="131">
        <v>3</v>
      </c>
      <c r="H55" s="20"/>
      <c r="I55" s="20"/>
      <c r="J55" s="262"/>
      <c r="K55" s="5">
        <v>2</v>
      </c>
      <c r="L55" s="1">
        <v>0</v>
      </c>
      <c r="M55" s="131">
        <v>3</v>
      </c>
      <c r="N55" s="20"/>
      <c r="O55" s="20"/>
      <c r="P55" s="262"/>
      <c r="Q55" s="5">
        <v>2</v>
      </c>
      <c r="R55" s="1">
        <v>0</v>
      </c>
      <c r="S55" s="131">
        <v>3</v>
      </c>
      <c r="T55" s="20"/>
      <c r="U55" s="20"/>
      <c r="V55" s="247"/>
      <c r="W55" s="272"/>
      <c r="X55" s="138">
        <v>3</v>
      </c>
      <c r="Y55" s="291" t="s">
        <v>393</v>
      </c>
      <c r="Z55" s="3" t="s">
        <v>28</v>
      </c>
    </row>
    <row r="56" spans="1:255" s="397" customFormat="1" ht="20.25" customHeight="1" thickBot="1">
      <c r="A56" s="420" t="s">
        <v>380</v>
      </c>
      <c r="B56" s="495" t="s">
        <v>364</v>
      </c>
      <c r="C56" s="421" t="s">
        <v>64</v>
      </c>
      <c r="D56" s="422" t="s">
        <v>6</v>
      </c>
      <c r="E56" s="421">
        <v>2</v>
      </c>
      <c r="F56" s="423">
        <v>0</v>
      </c>
      <c r="G56" s="428">
        <v>3</v>
      </c>
      <c r="H56" s="424"/>
      <c r="I56" s="424"/>
      <c r="J56" s="429"/>
      <c r="K56" s="421">
        <v>2</v>
      </c>
      <c r="L56" s="423">
        <v>0</v>
      </c>
      <c r="M56" s="428">
        <v>3</v>
      </c>
      <c r="N56" s="424"/>
      <c r="O56" s="424"/>
      <c r="P56" s="429"/>
      <c r="Q56" s="421">
        <v>2</v>
      </c>
      <c r="R56" s="423">
        <v>0</v>
      </c>
      <c r="S56" s="428">
        <v>3</v>
      </c>
      <c r="T56" s="425"/>
      <c r="U56" s="425"/>
      <c r="V56" s="429"/>
      <c r="W56" s="426"/>
      <c r="X56" s="430">
        <v>3</v>
      </c>
      <c r="Y56" s="420" t="s">
        <v>365</v>
      </c>
      <c r="Z56" s="427" t="s">
        <v>243</v>
      </c>
      <c r="AA56" s="73"/>
      <c r="AB56" s="515"/>
      <c r="AC56" s="515"/>
      <c r="AD56" s="515"/>
      <c r="AE56" s="515"/>
      <c r="AF56" s="515"/>
      <c r="AG56" s="515"/>
      <c r="AH56" s="515"/>
      <c r="AI56" s="515"/>
      <c r="AJ56" s="515"/>
      <c r="AK56" s="515"/>
      <c r="AL56" s="515"/>
      <c r="AM56" s="515"/>
      <c r="AN56" s="515"/>
      <c r="AO56" s="515"/>
      <c r="AP56" s="515"/>
      <c r="AQ56" s="515"/>
      <c r="AR56" s="515"/>
      <c r="AS56" s="515"/>
      <c r="AT56" s="515"/>
      <c r="AU56" s="515"/>
      <c r="AV56" s="515"/>
      <c r="AW56" s="515"/>
      <c r="AX56" s="515"/>
      <c r="AY56" s="515"/>
      <c r="AZ56" s="515"/>
      <c r="BA56" s="515"/>
      <c r="BB56" s="515"/>
      <c r="BC56" s="515"/>
      <c r="BD56" s="515"/>
      <c r="BE56" s="515"/>
      <c r="BF56" s="515"/>
      <c r="BG56" s="515"/>
      <c r="BH56" s="515"/>
      <c r="BI56" s="515"/>
      <c r="BJ56" s="515"/>
      <c r="BK56" s="515"/>
      <c r="BL56" s="515"/>
      <c r="BM56" s="515"/>
      <c r="BN56" s="515"/>
      <c r="BO56" s="515"/>
      <c r="BP56" s="515"/>
      <c r="BQ56" s="515"/>
      <c r="BR56" s="515"/>
      <c r="BS56" s="515"/>
      <c r="BT56" s="515"/>
      <c r="BU56" s="515"/>
      <c r="BV56" s="515"/>
      <c r="BW56" s="515"/>
      <c r="BX56" s="515"/>
      <c r="BY56" s="515"/>
      <c r="BZ56" s="515"/>
      <c r="CA56" s="515"/>
      <c r="CB56" s="515"/>
      <c r="CC56" s="515"/>
      <c r="CD56" s="515"/>
      <c r="CE56" s="515"/>
      <c r="CF56" s="515"/>
      <c r="CG56" s="515"/>
      <c r="CH56" s="515"/>
      <c r="CI56" s="515"/>
      <c r="CJ56" s="515"/>
      <c r="CK56" s="515"/>
      <c r="CL56" s="515"/>
      <c r="CM56" s="515"/>
      <c r="CN56" s="515"/>
      <c r="CO56" s="515"/>
      <c r="CP56" s="515"/>
      <c r="CQ56" s="515"/>
      <c r="CR56" s="515"/>
      <c r="CS56" s="515"/>
      <c r="CT56" s="515"/>
      <c r="CU56" s="515"/>
      <c r="CV56" s="515"/>
      <c r="CW56" s="515"/>
      <c r="CX56" s="515"/>
      <c r="CY56" s="515"/>
      <c r="CZ56" s="515"/>
      <c r="DA56" s="515"/>
      <c r="DB56" s="515"/>
      <c r="DC56" s="515"/>
      <c r="DD56" s="515"/>
      <c r="DE56" s="515"/>
      <c r="DF56" s="515"/>
      <c r="DG56" s="515"/>
      <c r="DH56" s="515"/>
      <c r="DI56" s="515"/>
      <c r="DJ56" s="515"/>
      <c r="DK56" s="515"/>
      <c r="DL56" s="515"/>
      <c r="DM56" s="515"/>
      <c r="DN56" s="515"/>
      <c r="DO56" s="515"/>
      <c r="DP56" s="515"/>
      <c r="DQ56" s="515"/>
      <c r="DR56" s="515"/>
      <c r="DS56" s="515"/>
      <c r="DT56" s="515"/>
      <c r="DU56" s="515"/>
      <c r="DV56" s="515"/>
      <c r="DW56" s="515"/>
      <c r="DX56" s="515"/>
      <c r="DY56" s="515"/>
      <c r="DZ56" s="515"/>
      <c r="EA56" s="515"/>
      <c r="EB56" s="515"/>
      <c r="EC56" s="515"/>
      <c r="ED56" s="515"/>
      <c r="EE56" s="515"/>
      <c r="EF56" s="515"/>
      <c r="EG56" s="515"/>
      <c r="EH56" s="515"/>
      <c r="EI56" s="515"/>
      <c r="EJ56" s="515"/>
      <c r="EK56" s="515"/>
      <c r="EL56" s="515"/>
      <c r="EM56" s="515"/>
      <c r="EN56" s="515"/>
      <c r="EO56" s="515"/>
      <c r="EP56" s="515"/>
      <c r="EQ56" s="515"/>
      <c r="ER56" s="515"/>
      <c r="ES56" s="515"/>
      <c r="ET56" s="515"/>
      <c r="EU56" s="515"/>
      <c r="EV56" s="515"/>
      <c r="EW56" s="515"/>
      <c r="EX56" s="515"/>
      <c r="EY56" s="515"/>
      <c r="EZ56" s="515"/>
      <c r="FA56" s="515"/>
      <c r="FB56" s="515"/>
      <c r="FC56" s="515"/>
      <c r="FD56" s="515"/>
      <c r="FE56" s="515"/>
      <c r="FF56" s="515"/>
      <c r="FG56" s="515"/>
      <c r="FH56" s="515"/>
      <c r="FI56" s="515"/>
      <c r="FJ56" s="515"/>
      <c r="FK56" s="515"/>
      <c r="FL56" s="515"/>
      <c r="FM56" s="515"/>
      <c r="FN56" s="515"/>
      <c r="FO56" s="515"/>
      <c r="FP56" s="515"/>
      <c r="FQ56" s="515"/>
      <c r="FR56" s="515"/>
      <c r="FS56" s="515"/>
      <c r="FT56" s="515"/>
      <c r="FU56" s="515"/>
      <c r="FV56" s="515"/>
      <c r="FW56" s="515"/>
      <c r="FX56" s="515"/>
      <c r="FY56" s="515"/>
      <c r="FZ56" s="515"/>
      <c r="GA56" s="515"/>
      <c r="GB56" s="515"/>
      <c r="GC56" s="515"/>
      <c r="GD56" s="515"/>
      <c r="GE56" s="515"/>
      <c r="GF56" s="515"/>
      <c r="GG56" s="515"/>
      <c r="GH56" s="515"/>
      <c r="GI56" s="515"/>
      <c r="GJ56" s="515"/>
      <c r="GK56" s="515"/>
      <c r="GL56" s="515"/>
      <c r="GM56" s="515"/>
      <c r="GN56" s="515"/>
      <c r="GO56" s="515"/>
      <c r="GP56" s="515"/>
      <c r="GQ56" s="515"/>
      <c r="GR56" s="515"/>
      <c r="GS56" s="515"/>
      <c r="GT56" s="515"/>
      <c r="GU56" s="515"/>
      <c r="GV56" s="515"/>
      <c r="GW56" s="515"/>
      <c r="GX56" s="515"/>
      <c r="GY56" s="515"/>
      <c r="GZ56" s="515"/>
      <c r="HA56" s="515"/>
      <c r="HB56" s="515"/>
      <c r="HC56" s="515"/>
      <c r="HD56" s="515"/>
      <c r="HE56" s="515"/>
      <c r="HF56" s="515"/>
      <c r="HG56" s="515"/>
      <c r="HH56" s="515"/>
      <c r="HI56" s="515"/>
      <c r="HJ56" s="515"/>
      <c r="HK56" s="515"/>
      <c r="HL56" s="515"/>
      <c r="HM56" s="515"/>
      <c r="HN56" s="515"/>
      <c r="HO56" s="515"/>
      <c r="HP56" s="515"/>
      <c r="HQ56" s="515"/>
      <c r="HR56" s="515"/>
      <c r="HS56" s="515"/>
      <c r="HT56" s="515"/>
      <c r="HU56" s="515"/>
      <c r="HV56" s="515"/>
      <c r="HW56" s="515"/>
      <c r="HX56" s="515"/>
      <c r="HY56" s="515"/>
      <c r="HZ56" s="515"/>
      <c r="IA56" s="515"/>
      <c r="IB56" s="515"/>
      <c r="IC56" s="515"/>
      <c r="ID56" s="515"/>
      <c r="IE56" s="515"/>
      <c r="IF56" s="515"/>
      <c r="IG56" s="515"/>
      <c r="IH56" s="515"/>
      <c r="II56" s="515"/>
      <c r="IJ56" s="515"/>
      <c r="IK56" s="515"/>
      <c r="IL56" s="515"/>
      <c r="IM56" s="515"/>
      <c r="IN56" s="515"/>
      <c r="IO56" s="515"/>
      <c r="IP56" s="515"/>
      <c r="IQ56" s="515"/>
      <c r="IR56" s="515"/>
      <c r="IS56" s="515"/>
      <c r="IT56" s="515"/>
      <c r="IU56" s="515"/>
    </row>
    <row r="57" spans="1:27" s="515" customFormat="1" ht="16.5" customHeight="1" thickBot="1">
      <c r="A57" s="529" t="s">
        <v>231</v>
      </c>
      <c r="B57" s="530"/>
      <c r="C57" s="452"/>
      <c r="D57" s="453"/>
      <c r="E57" s="454"/>
      <c r="F57" s="455"/>
      <c r="G57" s="455">
        <f>G58</f>
        <v>0</v>
      </c>
      <c r="H57" s="455"/>
      <c r="I57" s="455"/>
      <c r="J57" s="455"/>
      <c r="K57" s="454"/>
      <c r="L57" s="455"/>
      <c r="M57" s="455">
        <f>M58</f>
        <v>0</v>
      </c>
      <c r="N57" s="455"/>
      <c r="O57" s="455"/>
      <c r="P57" s="455">
        <f>P58</f>
        <v>8</v>
      </c>
      <c r="Q57" s="454"/>
      <c r="R57" s="455"/>
      <c r="S57" s="455">
        <f>S58</f>
        <v>3</v>
      </c>
      <c r="T57" s="455"/>
      <c r="U57" s="455"/>
      <c r="V57" s="455">
        <f>V58</f>
        <v>6</v>
      </c>
      <c r="W57" s="462"/>
      <c r="X57" s="458">
        <v>17</v>
      </c>
      <c r="Y57" s="451"/>
      <c r="Z57" s="463"/>
      <c r="AA57" s="72"/>
    </row>
    <row r="58" spans="1:26" s="154" customFormat="1" ht="48" customHeight="1" thickBot="1">
      <c r="A58" s="527" t="s">
        <v>405</v>
      </c>
      <c r="B58" s="528"/>
      <c r="C58" s="221"/>
      <c r="D58" s="237"/>
      <c r="E58" s="255"/>
      <c r="F58" s="194"/>
      <c r="G58" s="194">
        <v>0</v>
      </c>
      <c r="H58" s="194"/>
      <c r="I58" s="194"/>
      <c r="J58" s="195"/>
      <c r="K58" s="255"/>
      <c r="L58" s="194"/>
      <c r="M58" s="194">
        <v>0</v>
      </c>
      <c r="N58" s="194"/>
      <c r="O58" s="194"/>
      <c r="P58" s="195">
        <v>8</v>
      </c>
      <c r="Q58" s="255"/>
      <c r="R58" s="194"/>
      <c r="S58" s="194">
        <v>3</v>
      </c>
      <c r="T58" s="194"/>
      <c r="U58" s="194"/>
      <c r="V58" s="256">
        <v>6</v>
      </c>
      <c r="W58" s="273"/>
      <c r="X58" s="196">
        <v>17</v>
      </c>
      <c r="Y58" s="193"/>
      <c r="Z58" s="197"/>
    </row>
    <row r="59" spans="1:26" ht="20.25" customHeight="1" hidden="1">
      <c r="A59" s="4"/>
      <c r="B59" s="39" t="s">
        <v>277</v>
      </c>
      <c r="C59" s="21"/>
      <c r="D59" s="231"/>
      <c r="E59" s="21"/>
      <c r="F59" s="20"/>
      <c r="G59" s="75"/>
      <c r="H59" s="20">
        <v>2</v>
      </c>
      <c r="I59" s="20">
        <v>1</v>
      </c>
      <c r="J59" s="262">
        <v>4</v>
      </c>
      <c r="K59" s="21"/>
      <c r="L59" s="20"/>
      <c r="M59" s="75"/>
      <c r="N59" s="20"/>
      <c r="O59" s="20"/>
      <c r="P59" s="262"/>
      <c r="Q59" s="21"/>
      <c r="R59" s="20"/>
      <c r="S59" s="75"/>
      <c r="T59" s="20"/>
      <c r="U59" s="20"/>
      <c r="V59" s="247"/>
      <c r="W59" s="272"/>
      <c r="X59" s="138">
        <v>4</v>
      </c>
      <c r="Y59" s="2"/>
      <c r="Z59" s="3"/>
    </row>
    <row r="60" spans="1:26" ht="20.25" customHeight="1" hidden="1">
      <c r="A60" s="4"/>
      <c r="B60" s="39" t="s">
        <v>278</v>
      </c>
      <c r="C60" s="21"/>
      <c r="D60" s="231"/>
      <c r="E60" s="21"/>
      <c r="F60" s="20"/>
      <c r="G60" s="75"/>
      <c r="H60" s="20"/>
      <c r="I60" s="20"/>
      <c r="J60" s="262"/>
      <c r="K60" s="21"/>
      <c r="L60" s="20"/>
      <c r="M60" s="75"/>
      <c r="N60" s="20">
        <v>2</v>
      </c>
      <c r="O60" s="20">
        <v>1</v>
      </c>
      <c r="P60" s="262">
        <v>3</v>
      </c>
      <c r="Q60" s="21"/>
      <c r="R60" s="20"/>
      <c r="S60" s="75"/>
      <c r="T60" s="20"/>
      <c r="U60" s="20"/>
      <c r="V60" s="247"/>
      <c r="W60" s="272"/>
      <c r="X60" s="138">
        <v>3</v>
      </c>
      <c r="Y60" s="2"/>
      <c r="Z60" s="3"/>
    </row>
    <row r="61" spans="1:26" ht="20.25" customHeight="1" hidden="1">
      <c r="A61" s="4"/>
      <c r="B61" s="39" t="s">
        <v>279</v>
      </c>
      <c r="C61" s="21"/>
      <c r="D61" s="231"/>
      <c r="E61" s="21"/>
      <c r="F61" s="20"/>
      <c r="G61" s="75"/>
      <c r="H61" s="20"/>
      <c r="I61" s="20"/>
      <c r="J61" s="262"/>
      <c r="K61" s="21"/>
      <c r="L61" s="20"/>
      <c r="M61" s="75"/>
      <c r="N61" s="20">
        <v>2</v>
      </c>
      <c r="O61" s="20">
        <v>1</v>
      </c>
      <c r="P61" s="262">
        <v>3</v>
      </c>
      <c r="Q61" s="21"/>
      <c r="R61" s="20"/>
      <c r="S61" s="75"/>
      <c r="T61" s="20"/>
      <c r="U61" s="20"/>
      <c r="V61" s="247"/>
      <c r="W61" s="272"/>
      <c r="X61" s="138">
        <v>3</v>
      </c>
      <c r="Y61" s="2"/>
      <c r="Z61" s="3"/>
    </row>
    <row r="62" spans="1:26" ht="20.25" customHeight="1" hidden="1">
      <c r="A62" s="4"/>
      <c r="B62" s="39" t="s">
        <v>280</v>
      </c>
      <c r="C62" s="21"/>
      <c r="D62" s="231"/>
      <c r="E62" s="21"/>
      <c r="F62" s="20"/>
      <c r="G62" s="75"/>
      <c r="H62" s="20"/>
      <c r="I62" s="20"/>
      <c r="J62" s="262"/>
      <c r="K62" s="21"/>
      <c r="L62" s="20"/>
      <c r="M62" s="75"/>
      <c r="N62" s="20"/>
      <c r="O62" s="20"/>
      <c r="P62" s="262"/>
      <c r="Q62" s="21"/>
      <c r="R62" s="20"/>
      <c r="S62" s="75"/>
      <c r="T62" s="20">
        <v>2</v>
      </c>
      <c r="U62" s="20">
        <v>1</v>
      </c>
      <c r="V62" s="247">
        <v>3</v>
      </c>
      <c r="W62" s="272"/>
      <c r="X62" s="138">
        <v>4</v>
      </c>
      <c r="Y62" s="2"/>
      <c r="Z62" s="3"/>
    </row>
    <row r="63" spans="1:26" ht="20.25" customHeight="1" hidden="1">
      <c r="A63" s="4"/>
      <c r="B63" s="39" t="s">
        <v>281</v>
      </c>
      <c r="C63" s="21"/>
      <c r="D63" s="231"/>
      <c r="E63" s="21"/>
      <c r="F63" s="20"/>
      <c r="G63" s="75"/>
      <c r="H63" s="20"/>
      <c r="I63" s="20"/>
      <c r="J63" s="262"/>
      <c r="K63" s="21"/>
      <c r="L63" s="20"/>
      <c r="M63" s="75"/>
      <c r="N63" s="20"/>
      <c r="O63" s="20"/>
      <c r="P63" s="262"/>
      <c r="Q63" s="21"/>
      <c r="R63" s="20"/>
      <c r="S63" s="75"/>
      <c r="T63" s="20">
        <v>2</v>
      </c>
      <c r="U63" s="20">
        <v>1</v>
      </c>
      <c r="V63" s="247">
        <v>4</v>
      </c>
      <c r="W63" s="272"/>
      <c r="X63" s="138">
        <v>4</v>
      </c>
      <c r="Y63" s="2"/>
      <c r="Z63" s="3"/>
    </row>
    <row r="64" spans="1:26" ht="20.25" customHeight="1" hidden="1">
      <c r="A64" s="4"/>
      <c r="B64" s="39"/>
      <c r="C64" s="21"/>
      <c r="D64" s="231"/>
      <c r="E64" s="21"/>
      <c r="F64" s="20"/>
      <c r="G64" s="75"/>
      <c r="H64" s="20"/>
      <c r="I64" s="20"/>
      <c r="J64" s="262"/>
      <c r="K64" s="21"/>
      <c r="L64" s="20"/>
      <c r="M64" s="75"/>
      <c r="N64" s="20"/>
      <c r="O64" s="20"/>
      <c r="P64" s="262"/>
      <c r="Q64" s="21"/>
      <c r="R64" s="20"/>
      <c r="S64" s="75"/>
      <c r="T64" s="20"/>
      <c r="U64" s="20"/>
      <c r="V64" s="247"/>
      <c r="W64" s="272"/>
      <c r="X64" s="138"/>
      <c r="Y64" s="2"/>
      <c r="Z64" s="3"/>
    </row>
    <row r="65" spans="1:26" ht="20.25" customHeight="1" hidden="1">
      <c r="A65" s="368"/>
      <c r="B65" s="369" t="s">
        <v>282</v>
      </c>
      <c r="C65" s="370"/>
      <c r="D65" s="371"/>
      <c r="E65" s="370"/>
      <c r="F65" s="372"/>
      <c r="G65" s="215"/>
      <c r="H65" s="372"/>
      <c r="I65" s="372"/>
      <c r="J65" s="266"/>
      <c r="K65" s="370"/>
      <c r="L65" s="372"/>
      <c r="M65" s="215"/>
      <c r="N65" s="372"/>
      <c r="O65" s="372"/>
      <c r="P65" s="266"/>
      <c r="Q65" s="370"/>
      <c r="R65" s="372"/>
      <c r="S65" s="215"/>
      <c r="T65" s="372"/>
      <c r="U65" s="372"/>
      <c r="V65" s="260"/>
      <c r="W65" s="373"/>
      <c r="X65" s="227"/>
      <c r="Y65" s="374"/>
      <c r="Z65" s="375"/>
    </row>
    <row r="66" spans="1:26" ht="20.25" customHeight="1">
      <c r="A66" s="376"/>
      <c r="B66" s="377" t="s">
        <v>414</v>
      </c>
      <c r="C66" s="245"/>
      <c r="D66" s="360"/>
      <c r="E66" s="245"/>
      <c r="F66" s="134"/>
      <c r="G66" s="135"/>
      <c r="H66" s="134"/>
      <c r="I66" s="134"/>
      <c r="J66" s="261"/>
      <c r="K66" s="245"/>
      <c r="L66" s="134"/>
      <c r="M66" s="135"/>
      <c r="N66" s="134">
        <v>0</v>
      </c>
      <c r="O66" s="134">
        <v>4</v>
      </c>
      <c r="P66" s="261">
        <v>2</v>
      </c>
      <c r="Q66" s="245">
        <v>0</v>
      </c>
      <c r="R66" s="134">
        <v>4</v>
      </c>
      <c r="S66" s="135">
        <v>2</v>
      </c>
      <c r="T66" s="134"/>
      <c r="U66" s="134"/>
      <c r="V66" s="246"/>
      <c r="W66" s="363"/>
      <c r="X66" s="137">
        <v>2</v>
      </c>
      <c r="Y66" s="468" t="s">
        <v>294</v>
      </c>
      <c r="Z66" s="378" t="s">
        <v>295</v>
      </c>
    </row>
    <row r="67" spans="1:27" s="518" customFormat="1" ht="20.25" customHeight="1">
      <c r="A67" s="147" t="s">
        <v>304</v>
      </c>
      <c r="B67" s="489" t="s">
        <v>272</v>
      </c>
      <c r="C67" s="339" t="s">
        <v>64</v>
      </c>
      <c r="D67" s="340" t="s">
        <v>106</v>
      </c>
      <c r="E67" s="21"/>
      <c r="F67" s="20"/>
      <c r="G67" s="75"/>
      <c r="H67" s="20"/>
      <c r="I67" s="20"/>
      <c r="J67" s="262"/>
      <c r="K67" s="21"/>
      <c r="L67" s="20"/>
      <c r="M67" s="75"/>
      <c r="N67" s="20"/>
      <c r="O67" s="20"/>
      <c r="P67" s="262"/>
      <c r="Q67" s="21">
        <v>1</v>
      </c>
      <c r="R67" s="20">
        <v>2</v>
      </c>
      <c r="S67" s="75">
        <v>4</v>
      </c>
      <c r="T67" s="20"/>
      <c r="U67" s="20"/>
      <c r="V67" s="247"/>
      <c r="W67" s="272"/>
      <c r="X67" s="138">
        <v>4</v>
      </c>
      <c r="Y67" s="342" t="s">
        <v>289</v>
      </c>
      <c r="Z67" s="293" t="s">
        <v>260</v>
      </c>
      <c r="AA67" s="55"/>
    </row>
    <row r="68" spans="1:27" s="518" customFormat="1" ht="20.25" customHeight="1">
      <c r="A68" s="318" t="s">
        <v>396</v>
      </c>
      <c r="B68" s="489" t="s">
        <v>273</v>
      </c>
      <c r="C68" s="341" t="s">
        <v>64</v>
      </c>
      <c r="D68" s="340" t="s">
        <v>6</v>
      </c>
      <c r="E68" s="21"/>
      <c r="F68" s="20"/>
      <c r="G68" s="75"/>
      <c r="H68" s="20"/>
      <c r="I68" s="20"/>
      <c r="J68" s="247"/>
      <c r="K68" s="21"/>
      <c r="L68" s="20"/>
      <c r="M68" s="75"/>
      <c r="N68" s="20">
        <v>2</v>
      </c>
      <c r="O68" s="20">
        <v>1</v>
      </c>
      <c r="P68" s="247">
        <v>3</v>
      </c>
      <c r="Q68" s="21"/>
      <c r="R68" s="20"/>
      <c r="S68" s="75"/>
      <c r="T68" s="20">
        <v>2</v>
      </c>
      <c r="U68" s="20">
        <v>1</v>
      </c>
      <c r="V68" s="247">
        <v>3</v>
      </c>
      <c r="W68" s="272"/>
      <c r="X68" s="138">
        <v>3</v>
      </c>
      <c r="Y68" s="415" t="s">
        <v>288</v>
      </c>
      <c r="Z68" s="293" t="s">
        <v>260</v>
      </c>
      <c r="AA68" s="55"/>
    </row>
    <row r="69" spans="1:27" s="518" customFormat="1" ht="20.25" customHeight="1">
      <c r="A69" s="147" t="s">
        <v>305</v>
      </c>
      <c r="B69" s="489" t="s">
        <v>276</v>
      </c>
      <c r="C69" s="341" t="s">
        <v>64</v>
      </c>
      <c r="D69" s="340" t="s">
        <v>6</v>
      </c>
      <c r="E69" s="21"/>
      <c r="F69" s="20"/>
      <c r="G69" s="75"/>
      <c r="H69" s="20"/>
      <c r="I69" s="20"/>
      <c r="J69" s="262"/>
      <c r="K69" s="21"/>
      <c r="L69" s="20"/>
      <c r="M69" s="75"/>
      <c r="N69" s="20"/>
      <c r="O69" s="20"/>
      <c r="P69" s="262"/>
      <c r="Q69" s="21">
        <v>2</v>
      </c>
      <c r="R69" s="20">
        <v>1</v>
      </c>
      <c r="S69" s="75">
        <v>4</v>
      </c>
      <c r="T69" s="20"/>
      <c r="U69" s="20"/>
      <c r="V69" s="247"/>
      <c r="W69" s="272"/>
      <c r="X69" s="138">
        <v>4</v>
      </c>
      <c r="Y69" s="415" t="s">
        <v>290</v>
      </c>
      <c r="Z69" s="293" t="s">
        <v>59</v>
      </c>
      <c r="AA69" s="55"/>
    </row>
    <row r="70" spans="1:27" s="518" customFormat="1" ht="20.25" customHeight="1">
      <c r="A70" s="147" t="s">
        <v>307</v>
      </c>
      <c r="B70" s="489" t="s">
        <v>274</v>
      </c>
      <c r="C70" s="341" t="s">
        <v>64</v>
      </c>
      <c r="D70" s="340" t="s">
        <v>6</v>
      </c>
      <c r="E70" s="21"/>
      <c r="F70" s="20"/>
      <c r="G70" s="75"/>
      <c r="H70" s="20"/>
      <c r="I70" s="20"/>
      <c r="J70" s="262"/>
      <c r="K70" s="21"/>
      <c r="L70" s="20"/>
      <c r="M70" s="75"/>
      <c r="N70" s="20"/>
      <c r="O70" s="20"/>
      <c r="P70" s="262"/>
      <c r="Q70" s="21"/>
      <c r="R70" s="20"/>
      <c r="S70" s="75"/>
      <c r="T70" s="20">
        <v>2</v>
      </c>
      <c r="U70" s="20">
        <v>1</v>
      </c>
      <c r="V70" s="247">
        <v>4</v>
      </c>
      <c r="W70" s="272"/>
      <c r="X70" s="138">
        <v>4</v>
      </c>
      <c r="Y70" s="342" t="s">
        <v>292</v>
      </c>
      <c r="Z70" s="293" t="s">
        <v>260</v>
      </c>
      <c r="AA70" s="55"/>
    </row>
    <row r="71" spans="1:27" s="518" customFormat="1" ht="20.25" customHeight="1">
      <c r="A71" s="147" t="s">
        <v>306</v>
      </c>
      <c r="B71" s="489" t="s">
        <v>275</v>
      </c>
      <c r="C71" s="21" t="s">
        <v>64</v>
      </c>
      <c r="D71" s="231" t="s">
        <v>106</v>
      </c>
      <c r="E71" s="21"/>
      <c r="F71" s="20"/>
      <c r="G71" s="75"/>
      <c r="H71" s="20"/>
      <c r="I71" s="20"/>
      <c r="J71" s="262"/>
      <c r="K71" s="21"/>
      <c r="L71" s="20"/>
      <c r="M71" s="75"/>
      <c r="N71" s="20">
        <v>2</v>
      </c>
      <c r="O71" s="20">
        <v>1</v>
      </c>
      <c r="P71" s="262">
        <v>4</v>
      </c>
      <c r="Q71" s="21"/>
      <c r="R71" s="20"/>
      <c r="S71" s="75"/>
      <c r="T71" s="20">
        <v>2</v>
      </c>
      <c r="U71" s="20">
        <v>1</v>
      </c>
      <c r="V71" s="247">
        <v>4</v>
      </c>
      <c r="W71" s="272"/>
      <c r="X71" s="138">
        <v>4</v>
      </c>
      <c r="Y71" s="415" t="s">
        <v>291</v>
      </c>
      <c r="Z71" s="293" t="s">
        <v>59</v>
      </c>
      <c r="AA71" s="55"/>
    </row>
    <row r="72" spans="1:26" ht="20.25" customHeight="1">
      <c r="A72" s="464"/>
      <c r="B72" s="39" t="s">
        <v>406</v>
      </c>
      <c r="C72" s="5" t="s">
        <v>64</v>
      </c>
      <c r="D72" s="289" t="s">
        <v>6</v>
      </c>
      <c r="E72" s="21"/>
      <c r="F72" s="20"/>
      <c r="G72" s="75"/>
      <c r="H72" s="20"/>
      <c r="I72" s="20"/>
      <c r="J72" s="247"/>
      <c r="K72" s="21"/>
      <c r="L72" s="20"/>
      <c r="M72" s="75"/>
      <c r="N72" s="20">
        <v>2</v>
      </c>
      <c r="O72" s="20">
        <v>0</v>
      </c>
      <c r="P72" s="247">
        <v>3</v>
      </c>
      <c r="Q72" s="21"/>
      <c r="R72" s="20"/>
      <c r="S72" s="75"/>
      <c r="T72" s="20"/>
      <c r="U72" s="20"/>
      <c r="V72" s="247"/>
      <c r="W72" s="272"/>
      <c r="X72" s="138">
        <v>3</v>
      </c>
      <c r="Y72" s="342" t="s">
        <v>259</v>
      </c>
      <c r="Z72" s="293" t="s">
        <v>260</v>
      </c>
    </row>
    <row r="73" spans="1:26" ht="20.25" customHeight="1" thickBot="1">
      <c r="A73" s="465"/>
      <c r="B73" s="414" t="s">
        <v>312</v>
      </c>
      <c r="C73" s="380" t="s">
        <v>64</v>
      </c>
      <c r="D73" s="466" t="s">
        <v>6</v>
      </c>
      <c r="E73" s="70"/>
      <c r="F73" s="71"/>
      <c r="G73" s="69"/>
      <c r="H73" s="71"/>
      <c r="I73" s="71"/>
      <c r="J73" s="263"/>
      <c r="K73" s="70"/>
      <c r="L73" s="71"/>
      <c r="M73" s="69"/>
      <c r="N73" s="71">
        <v>2</v>
      </c>
      <c r="O73" s="71">
        <v>1</v>
      </c>
      <c r="P73" s="263">
        <v>4</v>
      </c>
      <c r="Q73" s="70"/>
      <c r="R73" s="71"/>
      <c r="S73" s="69"/>
      <c r="T73" s="71">
        <v>2</v>
      </c>
      <c r="U73" s="71">
        <v>1</v>
      </c>
      <c r="V73" s="248">
        <v>4</v>
      </c>
      <c r="W73" s="381"/>
      <c r="X73" s="139">
        <v>4</v>
      </c>
      <c r="Y73" s="382" t="s">
        <v>311</v>
      </c>
      <c r="Z73" s="383" t="s">
        <v>293</v>
      </c>
    </row>
    <row r="74" spans="1:26" ht="13.5" thickBot="1">
      <c r="A74" s="187"/>
      <c r="C74" s="184"/>
      <c r="D74" s="184"/>
      <c r="E74" s="257"/>
      <c r="F74" s="184"/>
      <c r="G74" s="184"/>
      <c r="H74" s="184"/>
      <c r="I74" s="184"/>
      <c r="J74" s="184"/>
      <c r="K74" s="257"/>
      <c r="L74" s="184"/>
      <c r="M74" s="184"/>
      <c r="N74" s="184"/>
      <c r="O74" s="184"/>
      <c r="P74" s="184"/>
      <c r="Q74" s="257"/>
      <c r="R74" s="184"/>
      <c r="S74" s="184"/>
      <c r="T74" s="184"/>
      <c r="U74" s="184"/>
      <c r="V74" s="258"/>
      <c r="W74" s="184"/>
      <c r="X74" s="184"/>
      <c r="Y74" s="73"/>
      <c r="Z74" s="186"/>
    </row>
    <row r="75" spans="1:27" s="513" customFormat="1" ht="24" customHeight="1" thickBot="1">
      <c r="A75" s="525" t="s">
        <v>203</v>
      </c>
      <c r="B75" s="526"/>
      <c r="C75" s="218"/>
      <c r="D75" s="165"/>
      <c r="E75" s="218"/>
      <c r="F75" s="164"/>
      <c r="G75" s="164">
        <v>5</v>
      </c>
      <c r="H75" s="164"/>
      <c r="I75" s="164"/>
      <c r="J75" s="165">
        <v>2</v>
      </c>
      <c r="K75" s="218"/>
      <c r="L75" s="164"/>
      <c r="M75" s="164"/>
      <c r="N75" s="164"/>
      <c r="O75" s="164"/>
      <c r="P75" s="165">
        <v>3</v>
      </c>
      <c r="Q75" s="218"/>
      <c r="R75" s="164"/>
      <c r="S75" s="164"/>
      <c r="T75" s="164"/>
      <c r="U75" s="164"/>
      <c r="V75" s="164">
        <v>3</v>
      </c>
      <c r="W75" s="269"/>
      <c r="X75" s="166">
        <f>SUM(G75:V75)</f>
        <v>13</v>
      </c>
      <c r="Y75" s="224"/>
      <c r="Z75" s="144"/>
      <c r="AA75" s="146"/>
    </row>
    <row r="76" spans="1:27" s="515" customFormat="1" ht="13.5" thickBot="1">
      <c r="A76" s="161"/>
      <c r="B76" s="222" t="s">
        <v>37</v>
      </c>
      <c r="C76" s="9"/>
      <c r="D76" s="230"/>
      <c r="E76" s="9"/>
      <c r="F76" s="6"/>
      <c r="G76" s="75">
        <v>2</v>
      </c>
      <c r="H76" s="6"/>
      <c r="I76" s="6"/>
      <c r="J76" s="262">
        <v>2</v>
      </c>
      <c r="K76" s="9"/>
      <c r="L76" s="6"/>
      <c r="M76" s="75"/>
      <c r="N76" s="6"/>
      <c r="O76" s="6"/>
      <c r="P76" s="262"/>
      <c r="Q76" s="9"/>
      <c r="R76" s="6"/>
      <c r="S76" s="75"/>
      <c r="T76" s="6"/>
      <c r="U76" s="6"/>
      <c r="V76" s="247"/>
      <c r="W76" s="170"/>
      <c r="X76" s="138">
        <v>4</v>
      </c>
      <c r="Y76" s="225"/>
      <c r="Z76" s="502"/>
      <c r="AA76" s="146"/>
    </row>
    <row r="77" spans="1:27" s="515" customFormat="1" ht="30" customHeight="1" thickBot="1">
      <c r="A77" s="523" t="s">
        <v>224</v>
      </c>
      <c r="B77" s="524"/>
      <c r="C77" s="219"/>
      <c r="D77" s="233"/>
      <c r="E77" s="251"/>
      <c r="F77" s="188"/>
      <c r="G77" s="111">
        <v>3</v>
      </c>
      <c r="H77" s="188"/>
      <c r="I77" s="188"/>
      <c r="J77" s="265"/>
      <c r="K77" s="254"/>
      <c r="L77" s="188"/>
      <c r="M77" s="111"/>
      <c r="N77" s="188"/>
      <c r="O77" s="188"/>
      <c r="P77" s="111">
        <v>3</v>
      </c>
      <c r="Q77" s="254"/>
      <c r="R77" s="188"/>
      <c r="S77" s="111"/>
      <c r="T77" s="188"/>
      <c r="U77" s="188"/>
      <c r="V77" s="111">
        <v>3</v>
      </c>
      <c r="W77" s="270"/>
      <c r="X77" s="226">
        <v>9</v>
      </c>
      <c r="Y77" s="217" t="s">
        <v>256</v>
      </c>
      <c r="Z77" s="192"/>
      <c r="AA77" s="146"/>
    </row>
    <row r="78" spans="1:27" s="515" customFormat="1" ht="30">
      <c r="A78" s="358" t="s">
        <v>205</v>
      </c>
      <c r="B78" s="359"/>
      <c r="C78" s="245"/>
      <c r="D78" s="360"/>
      <c r="E78" s="361"/>
      <c r="F78" s="362"/>
      <c r="G78" s="135"/>
      <c r="H78" s="362"/>
      <c r="I78" s="362"/>
      <c r="J78" s="261"/>
      <c r="K78" s="361"/>
      <c r="L78" s="362"/>
      <c r="M78" s="135"/>
      <c r="N78" s="362"/>
      <c r="O78" s="362"/>
      <c r="P78" s="261"/>
      <c r="Q78" s="361"/>
      <c r="R78" s="362"/>
      <c r="S78" s="135"/>
      <c r="T78" s="362"/>
      <c r="U78" s="362"/>
      <c r="V78" s="246"/>
      <c r="W78" s="363"/>
      <c r="X78" s="137"/>
      <c r="Y78" s="364"/>
      <c r="Z78" s="365"/>
      <c r="AA78" s="146"/>
    </row>
    <row r="79" spans="1:27" s="154" customFormat="1" ht="12.75">
      <c r="A79" s="16" t="s">
        <v>121</v>
      </c>
      <c r="B79" s="26" t="s">
        <v>144</v>
      </c>
      <c r="C79" s="18" t="s">
        <v>13</v>
      </c>
      <c r="D79" s="238" t="s">
        <v>6</v>
      </c>
      <c r="E79" s="18"/>
      <c r="F79" s="17"/>
      <c r="G79" s="75"/>
      <c r="H79" s="17"/>
      <c r="I79" s="17"/>
      <c r="J79" s="262"/>
      <c r="K79" s="18"/>
      <c r="L79" s="17"/>
      <c r="M79" s="75"/>
      <c r="N79" s="17">
        <v>1</v>
      </c>
      <c r="O79" s="17">
        <v>1</v>
      </c>
      <c r="P79" s="262">
        <v>3</v>
      </c>
      <c r="Q79" s="18"/>
      <c r="R79" s="17"/>
      <c r="S79" s="75"/>
      <c r="T79" s="17"/>
      <c r="U79" s="17"/>
      <c r="V79" s="247"/>
      <c r="W79" s="153"/>
      <c r="X79" s="138">
        <v>3</v>
      </c>
      <c r="Y79" s="225" t="s">
        <v>79</v>
      </c>
      <c r="Z79" s="366" t="s">
        <v>76</v>
      </c>
      <c r="AA79" s="146"/>
    </row>
    <row r="80" spans="1:27" s="515" customFormat="1" ht="12.75">
      <c r="A80" s="19" t="s">
        <v>93</v>
      </c>
      <c r="B80" s="223" t="s">
        <v>249</v>
      </c>
      <c r="C80" s="21" t="s">
        <v>13</v>
      </c>
      <c r="D80" s="231" t="s">
        <v>6</v>
      </c>
      <c r="E80" s="21"/>
      <c r="F80" s="20"/>
      <c r="G80" s="75"/>
      <c r="H80" s="20">
        <v>2</v>
      </c>
      <c r="I80" s="20">
        <v>1</v>
      </c>
      <c r="J80" s="262">
        <v>4</v>
      </c>
      <c r="K80" s="21"/>
      <c r="L80" s="20"/>
      <c r="M80" s="75"/>
      <c r="N80" s="20">
        <v>2</v>
      </c>
      <c r="O80" s="20">
        <v>1</v>
      </c>
      <c r="P80" s="262">
        <v>4</v>
      </c>
      <c r="Q80" s="21"/>
      <c r="R80" s="20"/>
      <c r="S80" s="75"/>
      <c r="T80" s="20"/>
      <c r="U80" s="20"/>
      <c r="V80" s="247"/>
      <c r="W80" s="272"/>
      <c r="X80" s="138">
        <v>4</v>
      </c>
      <c r="Y80" s="225" t="s">
        <v>39</v>
      </c>
      <c r="Z80" s="366" t="s">
        <v>76</v>
      </c>
      <c r="AA80" s="146"/>
    </row>
    <row r="81" spans="1:27" s="515" customFormat="1" ht="12.75">
      <c r="A81" s="24" t="s">
        <v>156</v>
      </c>
      <c r="B81" s="29" t="s">
        <v>157</v>
      </c>
      <c r="C81" s="9" t="s">
        <v>13</v>
      </c>
      <c r="D81" s="230" t="s">
        <v>6</v>
      </c>
      <c r="E81" s="9"/>
      <c r="F81" s="6"/>
      <c r="G81" s="75"/>
      <c r="H81" s="6"/>
      <c r="I81" s="6"/>
      <c r="J81" s="262"/>
      <c r="K81" s="9"/>
      <c r="L81" s="6"/>
      <c r="M81" s="75"/>
      <c r="N81" s="6"/>
      <c r="O81" s="6"/>
      <c r="P81" s="262"/>
      <c r="Q81" s="9">
        <v>2</v>
      </c>
      <c r="R81" s="6">
        <v>1</v>
      </c>
      <c r="S81" s="75">
        <v>4</v>
      </c>
      <c r="T81" s="6"/>
      <c r="U81" s="6"/>
      <c r="V81" s="247"/>
      <c r="W81" s="274"/>
      <c r="X81" s="138">
        <v>4</v>
      </c>
      <c r="Y81" s="225" t="s">
        <v>158</v>
      </c>
      <c r="Z81" s="366" t="s">
        <v>247</v>
      </c>
      <c r="AA81" s="146"/>
    </row>
    <row r="82" spans="1:27" s="515" customFormat="1" ht="12.75">
      <c r="A82" s="16" t="s">
        <v>159</v>
      </c>
      <c r="B82" s="27" t="s">
        <v>160</v>
      </c>
      <c r="C82" s="18" t="s">
        <v>13</v>
      </c>
      <c r="D82" s="238" t="s">
        <v>8</v>
      </c>
      <c r="E82" s="18"/>
      <c r="F82" s="17"/>
      <c r="G82" s="75"/>
      <c r="H82" s="17"/>
      <c r="I82" s="17"/>
      <c r="J82" s="262"/>
      <c r="K82" s="18"/>
      <c r="L82" s="17"/>
      <c r="M82" s="75"/>
      <c r="N82" s="17"/>
      <c r="O82" s="17"/>
      <c r="P82" s="262"/>
      <c r="Q82" s="18">
        <v>2</v>
      </c>
      <c r="R82" s="17">
        <v>1</v>
      </c>
      <c r="S82" s="75">
        <v>3</v>
      </c>
      <c r="T82" s="17"/>
      <c r="U82" s="17"/>
      <c r="V82" s="247"/>
      <c r="W82" s="274"/>
      <c r="X82" s="138">
        <v>3</v>
      </c>
      <c r="Y82" s="225" t="s">
        <v>248</v>
      </c>
      <c r="Z82" s="366" t="s">
        <v>382</v>
      </c>
      <c r="AA82" s="146"/>
    </row>
    <row r="83" spans="1:27" s="515" customFormat="1" ht="12.75">
      <c r="A83" s="16" t="s">
        <v>161</v>
      </c>
      <c r="B83" s="27" t="s">
        <v>162</v>
      </c>
      <c r="C83" s="18" t="s">
        <v>13</v>
      </c>
      <c r="D83" s="238" t="s">
        <v>8</v>
      </c>
      <c r="E83" s="18"/>
      <c r="F83" s="17"/>
      <c r="G83" s="75"/>
      <c r="H83" s="17"/>
      <c r="I83" s="17"/>
      <c r="J83" s="262"/>
      <c r="K83" s="18">
        <v>2</v>
      </c>
      <c r="L83" s="17">
        <v>2</v>
      </c>
      <c r="M83" s="75">
        <v>5</v>
      </c>
      <c r="N83" s="17"/>
      <c r="O83" s="17"/>
      <c r="P83" s="262"/>
      <c r="Q83" s="18">
        <v>2</v>
      </c>
      <c r="R83" s="17">
        <v>2</v>
      </c>
      <c r="S83" s="75">
        <v>5</v>
      </c>
      <c r="T83" s="17"/>
      <c r="U83" s="17"/>
      <c r="V83" s="247"/>
      <c r="W83" s="153"/>
      <c r="X83" s="138">
        <v>5</v>
      </c>
      <c r="Y83" s="225" t="s">
        <v>39</v>
      </c>
      <c r="Z83" s="366" t="s">
        <v>383</v>
      </c>
      <c r="AA83" s="146"/>
    </row>
    <row r="84" spans="1:27" s="515" customFormat="1" ht="12.75">
      <c r="A84" s="16" t="s">
        <v>163</v>
      </c>
      <c r="B84" s="27" t="s">
        <v>164</v>
      </c>
      <c r="C84" s="18" t="s">
        <v>13</v>
      </c>
      <c r="D84" s="238" t="s">
        <v>8</v>
      </c>
      <c r="E84" s="18"/>
      <c r="F84" s="17"/>
      <c r="G84" s="75"/>
      <c r="H84" s="17"/>
      <c r="I84" s="17"/>
      <c r="J84" s="262"/>
      <c r="K84" s="18"/>
      <c r="L84" s="17"/>
      <c r="M84" s="75"/>
      <c r="N84" s="17"/>
      <c r="O84" s="17"/>
      <c r="P84" s="262"/>
      <c r="Q84" s="18"/>
      <c r="R84" s="17"/>
      <c r="S84" s="75"/>
      <c r="T84" s="17">
        <v>2</v>
      </c>
      <c r="U84" s="17">
        <v>2</v>
      </c>
      <c r="V84" s="247">
        <v>5</v>
      </c>
      <c r="W84" s="153"/>
      <c r="X84" s="138">
        <v>5</v>
      </c>
      <c r="Y84" s="225" t="s">
        <v>165</v>
      </c>
      <c r="Z84" s="366" t="s">
        <v>382</v>
      </c>
      <c r="AA84" s="146"/>
    </row>
    <row r="85" spans="1:27" s="515" customFormat="1" ht="12.75">
      <c r="A85" s="24" t="s">
        <v>166</v>
      </c>
      <c r="B85" s="27" t="s">
        <v>167</v>
      </c>
      <c r="C85" s="9" t="s">
        <v>13</v>
      </c>
      <c r="D85" s="230" t="s">
        <v>6</v>
      </c>
      <c r="E85" s="9"/>
      <c r="F85" s="6"/>
      <c r="G85" s="75"/>
      <c r="H85" s="6">
        <v>1</v>
      </c>
      <c r="I85" s="6">
        <v>1</v>
      </c>
      <c r="J85" s="262">
        <v>3</v>
      </c>
      <c r="K85" s="9"/>
      <c r="L85" s="6"/>
      <c r="M85" s="75"/>
      <c r="N85" s="6">
        <v>1</v>
      </c>
      <c r="O85" s="6">
        <v>1</v>
      </c>
      <c r="P85" s="262">
        <v>3</v>
      </c>
      <c r="Q85" s="9"/>
      <c r="R85" s="6"/>
      <c r="S85" s="75"/>
      <c r="T85" s="6">
        <v>1</v>
      </c>
      <c r="U85" s="6">
        <v>1</v>
      </c>
      <c r="V85" s="247">
        <v>3</v>
      </c>
      <c r="W85" s="170"/>
      <c r="X85" s="138">
        <v>3</v>
      </c>
      <c r="Y85" s="225" t="s">
        <v>9</v>
      </c>
      <c r="Z85" s="366" t="s">
        <v>57</v>
      </c>
      <c r="AA85" s="146"/>
    </row>
    <row r="86" spans="1:27" s="515" customFormat="1" ht="30">
      <c r="A86" s="330" t="s">
        <v>206</v>
      </c>
      <c r="B86" s="222"/>
      <c r="C86" s="21"/>
      <c r="D86" s="231"/>
      <c r="E86" s="259"/>
      <c r="F86" s="74"/>
      <c r="G86" s="75"/>
      <c r="H86" s="74"/>
      <c r="I86" s="74"/>
      <c r="J86" s="262"/>
      <c r="K86" s="259"/>
      <c r="L86" s="74"/>
      <c r="M86" s="75"/>
      <c r="N86" s="74"/>
      <c r="O86" s="74"/>
      <c r="P86" s="262"/>
      <c r="Q86" s="259"/>
      <c r="R86" s="74"/>
      <c r="S86" s="75"/>
      <c r="T86" s="74"/>
      <c r="U86" s="74"/>
      <c r="V86" s="247"/>
      <c r="W86" s="272"/>
      <c r="X86" s="138"/>
      <c r="Y86" s="225"/>
      <c r="Z86" s="366"/>
      <c r="AA86" s="146"/>
    </row>
    <row r="87" spans="1:27" s="515" customFormat="1" ht="25.5">
      <c r="A87" s="7" t="s">
        <v>123</v>
      </c>
      <c r="B87" s="26" t="s">
        <v>124</v>
      </c>
      <c r="C87" s="23" t="s">
        <v>13</v>
      </c>
      <c r="D87" s="239" t="s">
        <v>8</v>
      </c>
      <c r="E87" s="23"/>
      <c r="F87" s="15"/>
      <c r="G87" s="75"/>
      <c r="H87" s="15"/>
      <c r="I87" s="15"/>
      <c r="J87" s="262"/>
      <c r="K87" s="23"/>
      <c r="L87" s="15"/>
      <c r="M87" s="75"/>
      <c r="N87" s="15"/>
      <c r="O87" s="15"/>
      <c r="P87" s="262"/>
      <c r="Q87" s="23">
        <v>0</v>
      </c>
      <c r="R87" s="15">
        <v>2</v>
      </c>
      <c r="S87" s="75">
        <v>3</v>
      </c>
      <c r="T87" s="15"/>
      <c r="U87" s="15"/>
      <c r="V87" s="247"/>
      <c r="W87" s="274"/>
      <c r="X87" s="138">
        <v>3</v>
      </c>
      <c r="Y87" s="467" t="s">
        <v>125</v>
      </c>
      <c r="Z87" s="413" t="s">
        <v>61</v>
      </c>
      <c r="AA87" s="146"/>
    </row>
    <row r="88" spans="1:27" s="515" customFormat="1" ht="12.75">
      <c r="A88" s="22" t="s">
        <v>128</v>
      </c>
      <c r="B88" s="26" t="s">
        <v>129</v>
      </c>
      <c r="C88" s="9" t="s">
        <v>13</v>
      </c>
      <c r="D88" s="230" t="s">
        <v>6</v>
      </c>
      <c r="E88" s="9"/>
      <c r="F88" s="6"/>
      <c r="G88" s="75"/>
      <c r="H88" s="6"/>
      <c r="I88" s="6"/>
      <c r="J88" s="262"/>
      <c r="K88" s="9"/>
      <c r="L88" s="6"/>
      <c r="M88" s="75"/>
      <c r="N88" s="6"/>
      <c r="O88" s="6"/>
      <c r="P88" s="262"/>
      <c r="Q88" s="9">
        <v>0</v>
      </c>
      <c r="R88" s="6">
        <v>2</v>
      </c>
      <c r="S88" s="75">
        <v>3</v>
      </c>
      <c r="T88" s="6">
        <v>0</v>
      </c>
      <c r="U88" s="6">
        <v>2</v>
      </c>
      <c r="V88" s="247">
        <v>3</v>
      </c>
      <c r="W88" s="170"/>
      <c r="X88" s="138">
        <v>3</v>
      </c>
      <c r="Y88" s="225" t="s">
        <v>130</v>
      </c>
      <c r="Z88" s="366" t="s">
        <v>57</v>
      </c>
      <c r="AA88" s="146"/>
    </row>
    <row r="89" spans="1:27" s="515" customFormat="1" ht="12.75">
      <c r="A89" s="14" t="s">
        <v>117</v>
      </c>
      <c r="B89" s="26" t="s">
        <v>75</v>
      </c>
      <c r="C89" s="13" t="s">
        <v>13</v>
      </c>
      <c r="D89" s="229" t="s">
        <v>8</v>
      </c>
      <c r="E89" s="13"/>
      <c r="F89" s="12"/>
      <c r="G89" s="75"/>
      <c r="H89" s="12"/>
      <c r="I89" s="12"/>
      <c r="J89" s="262"/>
      <c r="K89" s="13"/>
      <c r="L89" s="12"/>
      <c r="M89" s="75"/>
      <c r="N89" s="12">
        <v>0</v>
      </c>
      <c r="O89" s="12">
        <v>2</v>
      </c>
      <c r="P89" s="262">
        <v>3</v>
      </c>
      <c r="Q89" s="13"/>
      <c r="R89" s="12"/>
      <c r="S89" s="75"/>
      <c r="T89" s="12">
        <v>0</v>
      </c>
      <c r="U89" s="12">
        <v>2</v>
      </c>
      <c r="V89" s="247">
        <v>3</v>
      </c>
      <c r="W89" s="274"/>
      <c r="X89" s="138">
        <v>3</v>
      </c>
      <c r="Y89" s="225" t="s">
        <v>19</v>
      </c>
      <c r="Z89" s="366" t="s">
        <v>38</v>
      </c>
      <c r="AA89" s="146"/>
    </row>
    <row r="90" spans="1:27" s="515" customFormat="1" ht="15">
      <c r="A90" s="330" t="s">
        <v>194</v>
      </c>
      <c r="B90" s="222"/>
      <c r="C90" s="21"/>
      <c r="D90" s="231"/>
      <c r="E90" s="259"/>
      <c r="F90" s="74"/>
      <c r="G90" s="75"/>
      <c r="H90" s="74"/>
      <c r="I90" s="74"/>
      <c r="J90" s="262"/>
      <c r="K90" s="259"/>
      <c r="L90" s="74"/>
      <c r="M90" s="75"/>
      <c r="N90" s="74"/>
      <c r="O90" s="74"/>
      <c r="P90" s="262"/>
      <c r="Q90" s="259"/>
      <c r="R90" s="74"/>
      <c r="S90" s="75"/>
      <c r="T90" s="74"/>
      <c r="U90" s="74"/>
      <c r="V90" s="247"/>
      <c r="W90" s="272"/>
      <c r="X90" s="138"/>
      <c r="Y90" s="225"/>
      <c r="Z90" s="366"/>
      <c r="AA90" s="146"/>
    </row>
    <row r="91" spans="1:27" s="515" customFormat="1" ht="25.5">
      <c r="A91" s="7" t="s">
        <v>118</v>
      </c>
      <c r="B91" s="26" t="s">
        <v>114</v>
      </c>
      <c r="C91" s="9" t="s">
        <v>13</v>
      </c>
      <c r="D91" s="230" t="s">
        <v>106</v>
      </c>
      <c r="E91" s="9"/>
      <c r="F91" s="6"/>
      <c r="G91" s="75"/>
      <c r="H91" s="6"/>
      <c r="I91" s="6"/>
      <c r="J91" s="262"/>
      <c r="K91" s="9">
        <v>0</v>
      </c>
      <c r="L91" s="6">
        <v>4</v>
      </c>
      <c r="M91" s="75">
        <v>4</v>
      </c>
      <c r="N91" s="6">
        <v>0</v>
      </c>
      <c r="O91" s="6">
        <v>4</v>
      </c>
      <c r="P91" s="262">
        <v>4</v>
      </c>
      <c r="Q91" s="9">
        <v>0</v>
      </c>
      <c r="R91" s="6">
        <v>4</v>
      </c>
      <c r="S91" s="75">
        <v>4</v>
      </c>
      <c r="T91" s="6">
        <v>0</v>
      </c>
      <c r="U91" s="6">
        <v>4</v>
      </c>
      <c r="V91" s="247">
        <v>4</v>
      </c>
      <c r="W91" s="275"/>
      <c r="X91" s="138">
        <v>4</v>
      </c>
      <c r="Y91" s="225" t="s">
        <v>107</v>
      </c>
      <c r="Z91" s="366" t="s">
        <v>57</v>
      </c>
      <c r="AA91" s="146"/>
    </row>
    <row r="92" spans="1:27" s="515" customFormat="1" ht="12.75">
      <c r="A92" s="7" t="s">
        <v>119</v>
      </c>
      <c r="B92" s="26" t="s">
        <v>112</v>
      </c>
      <c r="C92" s="9" t="s">
        <v>13</v>
      </c>
      <c r="D92" s="230" t="s">
        <v>106</v>
      </c>
      <c r="E92" s="9"/>
      <c r="F92" s="6"/>
      <c r="G92" s="75"/>
      <c r="H92" s="6"/>
      <c r="I92" s="6"/>
      <c r="J92" s="262"/>
      <c r="K92" s="9">
        <v>0</v>
      </c>
      <c r="L92" s="6">
        <v>4</v>
      </c>
      <c r="M92" s="75">
        <v>4</v>
      </c>
      <c r="N92" s="6">
        <v>0</v>
      </c>
      <c r="O92" s="6">
        <v>4</v>
      </c>
      <c r="P92" s="262">
        <v>4</v>
      </c>
      <c r="Q92" s="9">
        <v>0</v>
      </c>
      <c r="R92" s="6">
        <v>4</v>
      </c>
      <c r="S92" s="75">
        <v>4</v>
      </c>
      <c r="T92" s="6">
        <v>0</v>
      </c>
      <c r="U92" s="6">
        <v>4</v>
      </c>
      <c r="V92" s="247">
        <v>4</v>
      </c>
      <c r="W92" s="275"/>
      <c r="X92" s="138">
        <v>4</v>
      </c>
      <c r="Y92" s="225" t="s">
        <v>108</v>
      </c>
      <c r="Z92" s="366" t="s">
        <v>57</v>
      </c>
      <c r="AA92" s="146"/>
    </row>
    <row r="93" spans="1:27" s="515" customFormat="1" ht="12.75">
      <c r="A93" s="7" t="s">
        <v>120</v>
      </c>
      <c r="B93" s="26" t="s">
        <v>109</v>
      </c>
      <c r="C93" s="9" t="s">
        <v>13</v>
      </c>
      <c r="D93" s="230" t="s">
        <v>106</v>
      </c>
      <c r="E93" s="9"/>
      <c r="F93" s="6"/>
      <c r="G93" s="75"/>
      <c r="H93" s="6"/>
      <c r="I93" s="6"/>
      <c r="J93" s="262"/>
      <c r="K93" s="9">
        <v>0</v>
      </c>
      <c r="L93" s="6">
        <v>4</v>
      </c>
      <c r="M93" s="75">
        <v>4</v>
      </c>
      <c r="N93" s="6">
        <v>0</v>
      </c>
      <c r="O93" s="6">
        <v>4</v>
      </c>
      <c r="P93" s="262">
        <v>4</v>
      </c>
      <c r="Q93" s="9">
        <v>0</v>
      </c>
      <c r="R93" s="6">
        <v>4</v>
      </c>
      <c r="S93" s="75">
        <v>4</v>
      </c>
      <c r="T93" s="6">
        <v>0</v>
      </c>
      <c r="U93" s="6">
        <v>4</v>
      </c>
      <c r="V93" s="247">
        <v>4</v>
      </c>
      <c r="W93" s="275"/>
      <c r="X93" s="138">
        <v>4</v>
      </c>
      <c r="Y93" s="225" t="s">
        <v>110</v>
      </c>
      <c r="Z93" s="366" t="s">
        <v>57</v>
      </c>
      <c r="AA93" s="146"/>
    </row>
    <row r="94" spans="1:27" s="515" customFormat="1" ht="25.5">
      <c r="A94" s="8" t="s">
        <v>177</v>
      </c>
      <c r="B94" s="25" t="s">
        <v>185</v>
      </c>
      <c r="C94" s="9" t="s">
        <v>13</v>
      </c>
      <c r="D94" s="230" t="s">
        <v>8</v>
      </c>
      <c r="E94" s="9"/>
      <c r="F94" s="6"/>
      <c r="G94" s="75"/>
      <c r="H94" s="6"/>
      <c r="I94" s="6"/>
      <c r="J94" s="262"/>
      <c r="K94" s="9">
        <v>0</v>
      </c>
      <c r="L94" s="6">
        <v>2</v>
      </c>
      <c r="M94" s="133">
        <v>3</v>
      </c>
      <c r="N94" s="10"/>
      <c r="O94" s="10"/>
      <c r="P94" s="262"/>
      <c r="Q94" s="9">
        <v>0</v>
      </c>
      <c r="R94" s="6">
        <v>2</v>
      </c>
      <c r="S94" s="133">
        <v>3</v>
      </c>
      <c r="T94" s="10"/>
      <c r="U94" s="10"/>
      <c r="V94" s="247"/>
      <c r="W94" s="274"/>
      <c r="X94" s="138">
        <v>3</v>
      </c>
      <c r="Y94" s="471" t="s">
        <v>176</v>
      </c>
      <c r="Z94" s="413" t="s">
        <v>63</v>
      </c>
      <c r="AA94" s="146"/>
    </row>
    <row r="95" spans="1:27" s="515" customFormat="1" ht="45">
      <c r="A95" s="330" t="s">
        <v>207</v>
      </c>
      <c r="B95" s="222"/>
      <c r="C95" s="21"/>
      <c r="D95" s="231"/>
      <c r="E95" s="259"/>
      <c r="F95" s="74"/>
      <c r="G95" s="75"/>
      <c r="H95" s="74"/>
      <c r="I95" s="74"/>
      <c r="J95" s="262"/>
      <c r="K95" s="259"/>
      <c r="L95" s="74"/>
      <c r="M95" s="75"/>
      <c r="N95" s="74"/>
      <c r="O95" s="74"/>
      <c r="P95" s="262"/>
      <c r="Q95" s="259"/>
      <c r="R95" s="74"/>
      <c r="S95" s="75"/>
      <c r="T95" s="74"/>
      <c r="U95" s="74"/>
      <c r="V95" s="247"/>
      <c r="W95" s="272"/>
      <c r="X95" s="138"/>
      <c r="Y95" s="225"/>
      <c r="Z95" s="366"/>
      <c r="AA95" s="146"/>
    </row>
    <row r="96" spans="1:27" s="515" customFormat="1" ht="12.75">
      <c r="A96" s="416" t="s">
        <v>392</v>
      </c>
      <c r="B96" s="481" t="s">
        <v>244</v>
      </c>
      <c r="C96" s="21" t="s">
        <v>13</v>
      </c>
      <c r="D96" s="231" t="s">
        <v>8</v>
      </c>
      <c r="E96" s="259"/>
      <c r="F96" s="74"/>
      <c r="G96" s="75"/>
      <c r="H96" s="65">
        <v>0</v>
      </c>
      <c r="I96" s="74">
        <v>1</v>
      </c>
      <c r="J96" s="262">
        <v>3</v>
      </c>
      <c r="K96" s="259"/>
      <c r="L96" s="74"/>
      <c r="M96" s="75"/>
      <c r="N96" s="74"/>
      <c r="O96" s="74"/>
      <c r="P96" s="262"/>
      <c r="Q96" s="259"/>
      <c r="R96" s="74"/>
      <c r="S96" s="75"/>
      <c r="T96" s="74"/>
      <c r="U96" s="74"/>
      <c r="V96" s="247"/>
      <c r="W96" s="272"/>
      <c r="X96" s="138">
        <v>3</v>
      </c>
      <c r="Y96" s="140" t="s">
        <v>135</v>
      </c>
      <c r="Z96" s="141" t="s">
        <v>50</v>
      </c>
      <c r="AA96" s="146"/>
    </row>
    <row r="97" spans="1:27" s="515" customFormat="1" ht="12.75">
      <c r="A97" s="7" t="s">
        <v>153</v>
      </c>
      <c r="B97" s="26" t="s">
        <v>136</v>
      </c>
      <c r="C97" s="9" t="s">
        <v>13</v>
      </c>
      <c r="D97" s="230" t="s">
        <v>134</v>
      </c>
      <c r="E97" s="9">
        <v>0</v>
      </c>
      <c r="F97" s="6">
        <v>2</v>
      </c>
      <c r="G97" s="75">
        <v>0</v>
      </c>
      <c r="H97" s="6">
        <v>0</v>
      </c>
      <c r="I97" s="6">
        <v>2</v>
      </c>
      <c r="J97" s="262">
        <v>0</v>
      </c>
      <c r="K97" s="9"/>
      <c r="L97" s="6"/>
      <c r="M97" s="75"/>
      <c r="N97" s="6"/>
      <c r="O97" s="6"/>
      <c r="P97" s="262"/>
      <c r="Q97" s="9"/>
      <c r="R97" s="6"/>
      <c r="S97" s="75"/>
      <c r="T97" s="6"/>
      <c r="U97" s="6"/>
      <c r="V97" s="247"/>
      <c r="W97" s="170"/>
      <c r="X97" s="138">
        <v>0</v>
      </c>
      <c r="Y97" s="225" t="s">
        <v>7</v>
      </c>
      <c r="Z97" s="366" t="s">
        <v>62</v>
      </c>
      <c r="AA97" s="146"/>
    </row>
    <row r="98" spans="1:27" s="515" customFormat="1" ht="12.75">
      <c r="A98" s="19" t="s">
        <v>154</v>
      </c>
      <c r="B98" s="26" t="s">
        <v>137</v>
      </c>
      <c r="C98" s="21" t="s">
        <v>13</v>
      </c>
      <c r="D98" s="231" t="s">
        <v>134</v>
      </c>
      <c r="E98" s="21">
        <v>0</v>
      </c>
      <c r="F98" s="20">
        <v>2</v>
      </c>
      <c r="G98" s="75">
        <v>0</v>
      </c>
      <c r="H98" s="20">
        <v>0</v>
      </c>
      <c r="I98" s="20">
        <v>2</v>
      </c>
      <c r="J98" s="262">
        <v>0</v>
      </c>
      <c r="K98" s="21"/>
      <c r="L98" s="20"/>
      <c r="M98" s="75"/>
      <c r="N98" s="20"/>
      <c r="O98" s="20"/>
      <c r="P98" s="262"/>
      <c r="Q98" s="21"/>
      <c r="R98" s="20"/>
      <c r="S98" s="75"/>
      <c r="T98" s="20"/>
      <c r="U98" s="20"/>
      <c r="V98" s="247"/>
      <c r="W98" s="272"/>
      <c r="X98" s="138">
        <v>0</v>
      </c>
      <c r="Y98" s="225" t="s">
        <v>7</v>
      </c>
      <c r="Z98" s="366" t="s">
        <v>62</v>
      </c>
      <c r="AA98" s="146"/>
    </row>
    <row r="99" spans="1:27" s="515" customFormat="1" ht="12.75">
      <c r="A99" s="7" t="s">
        <v>89</v>
      </c>
      <c r="B99" s="26" t="s">
        <v>183</v>
      </c>
      <c r="C99" s="13" t="s">
        <v>13</v>
      </c>
      <c r="D99" s="229" t="s">
        <v>6</v>
      </c>
      <c r="E99" s="13">
        <v>2</v>
      </c>
      <c r="F99" s="12">
        <v>0</v>
      </c>
      <c r="G99" s="75">
        <v>3</v>
      </c>
      <c r="H99" s="12">
        <v>2</v>
      </c>
      <c r="I99" s="12">
        <v>0</v>
      </c>
      <c r="J99" s="262">
        <v>3</v>
      </c>
      <c r="K99" s="9">
        <v>2</v>
      </c>
      <c r="L99" s="6">
        <v>0</v>
      </c>
      <c r="M99" s="75">
        <v>3</v>
      </c>
      <c r="N99" s="6"/>
      <c r="O99" s="6"/>
      <c r="P99" s="262"/>
      <c r="Q99" s="13"/>
      <c r="R99" s="12"/>
      <c r="S99" s="75"/>
      <c r="T99" s="12"/>
      <c r="U99" s="12"/>
      <c r="V99" s="247"/>
      <c r="W99" s="274"/>
      <c r="X99" s="138">
        <v>3</v>
      </c>
      <c r="Y99" s="225" t="s">
        <v>14</v>
      </c>
      <c r="Z99" s="366" t="s">
        <v>51</v>
      </c>
      <c r="AA99" s="146"/>
    </row>
    <row r="100" spans="1:27" s="515" customFormat="1" ht="12.75">
      <c r="A100" s="7" t="s">
        <v>95</v>
      </c>
      <c r="B100" s="26" t="s">
        <v>31</v>
      </c>
      <c r="C100" s="13" t="s">
        <v>13</v>
      </c>
      <c r="D100" s="229" t="s">
        <v>6</v>
      </c>
      <c r="E100" s="13">
        <v>0</v>
      </c>
      <c r="F100" s="12">
        <v>2</v>
      </c>
      <c r="G100" s="75">
        <v>3</v>
      </c>
      <c r="H100" s="12"/>
      <c r="I100" s="12"/>
      <c r="J100" s="262"/>
      <c r="K100" s="13"/>
      <c r="L100" s="12"/>
      <c r="M100" s="75"/>
      <c r="N100" s="12"/>
      <c r="O100" s="12"/>
      <c r="P100" s="262"/>
      <c r="Q100" s="13"/>
      <c r="R100" s="12"/>
      <c r="S100" s="75"/>
      <c r="T100" s="12"/>
      <c r="U100" s="12"/>
      <c r="V100" s="247"/>
      <c r="W100" s="274"/>
      <c r="X100" s="138">
        <v>3</v>
      </c>
      <c r="Y100" s="225" t="s">
        <v>19</v>
      </c>
      <c r="Z100" s="366" t="s">
        <v>61</v>
      </c>
      <c r="AA100" s="146"/>
    </row>
    <row r="101" spans="1:27" s="515" customFormat="1" ht="12.75">
      <c r="A101" s="7" t="s">
        <v>94</v>
      </c>
      <c r="B101" s="26" t="s">
        <v>29</v>
      </c>
      <c r="C101" s="13" t="s">
        <v>13</v>
      </c>
      <c r="D101" s="229" t="s">
        <v>6</v>
      </c>
      <c r="E101" s="13"/>
      <c r="F101" s="12"/>
      <c r="G101" s="75"/>
      <c r="H101" s="12">
        <v>2</v>
      </c>
      <c r="I101" s="12">
        <v>0</v>
      </c>
      <c r="J101" s="262">
        <v>3</v>
      </c>
      <c r="K101" s="13"/>
      <c r="L101" s="12"/>
      <c r="M101" s="75"/>
      <c r="N101" s="12"/>
      <c r="O101" s="12"/>
      <c r="P101" s="262"/>
      <c r="Q101" s="13"/>
      <c r="R101" s="12"/>
      <c r="S101" s="75"/>
      <c r="T101" s="12"/>
      <c r="U101" s="12"/>
      <c r="V101" s="247"/>
      <c r="W101" s="274"/>
      <c r="X101" s="138">
        <v>3</v>
      </c>
      <c r="Y101" s="225" t="s">
        <v>30</v>
      </c>
      <c r="Z101" s="366" t="s">
        <v>209</v>
      </c>
      <c r="AA101" s="146"/>
    </row>
    <row r="102" spans="1:27" s="515" customFormat="1" ht="12.75">
      <c r="A102" s="7" t="s">
        <v>132</v>
      </c>
      <c r="B102" s="26" t="s">
        <v>65</v>
      </c>
      <c r="C102" s="13" t="s">
        <v>13</v>
      </c>
      <c r="D102" s="229" t="s">
        <v>6</v>
      </c>
      <c r="E102" s="13"/>
      <c r="F102" s="12"/>
      <c r="G102" s="75"/>
      <c r="H102" s="6">
        <v>1</v>
      </c>
      <c r="I102" s="6">
        <v>2</v>
      </c>
      <c r="J102" s="262">
        <v>4</v>
      </c>
      <c r="K102" s="9"/>
      <c r="L102" s="6"/>
      <c r="M102" s="75"/>
      <c r="N102" s="6"/>
      <c r="O102" s="6"/>
      <c r="P102" s="262"/>
      <c r="Q102" s="9"/>
      <c r="R102" s="6"/>
      <c r="S102" s="75"/>
      <c r="T102" s="6"/>
      <c r="U102" s="6"/>
      <c r="V102" s="247"/>
      <c r="W102" s="170"/>
      <c r="X102" s="138">
        <v>4</v>
      </c>
      <c r="Y102" s="225" t="s">
        <v>19</v>
      </c>
      <c r="Z102" s="366" t="s">
        <v>61</v>
      </c>
      <c r="AA102" s="146"/>
    </row>
    <row r="103" spans="1:27" s="515" customFormat="1" ht="25.5">
      <c r="A103" s="7" t="s">
        <v>181</v>
      </c>
      <c r="B103" s="26" t="s">
        <v>168</v>
      </c>
      <c r="C103" s="9" t="s">
        <v>13</v>
      </c>
      <c r="D103" s="230" t="s">
        <v>6</v>
      </c>
      <c r="E103" s="9">
        <v>2</v>
      </c>
      <c r="F103" s="6">
        <v>0</v>
      </c>
      <c r="G103" s="75">
        <v>3</v>
      </c>
      <c r="H103" s="6"/>
      <c r="I103" s="6"/>
      <c r="J103" s="262"/>
      <c r="K103" s="9"/>
      <c r="L103" s="6"/>
      <c r="M103" s="75"/>
      <c r="N103" s="6"/>
      <c r="O103" s="6"/>
      <c r="P103" s="262"/>
      <c r="Q103" s="9"/>
      <c r="R103" s="6"/>
      <c r="S103" s="75"/>
      <c r="T103" s="6"/>
      <c r="U103" s="6"/>
      <c r="V103" s="247"/>
      <c r="W103" s="170"/>
      <c r="X103" s="138">
        <v>3</v>
      </c>
      <c r="Y103" s="225" t="s">
        <v>169</v>
      </c>
      <c r="Z103" s="366" t="s">
        <v>60</v>
      </c>
      <c r="AA103" s="146"/>
    </row>
    <row r="104" spans="1:27" s="515" customFormat="1" ht="25.5">
      <c r="A104" s="7" t="s">
        <v>182</v>
      </c>
      <c r="B104" s="26" t="s">
        <v>170</v>
      </c>
      <c r="C104" s="9" t="s">
        <v>13</v>
      </c>
      <c r="D104" s="230" t="s">
        <v>6</v>
      </c>
      <c r="E104" s="9"/>
      <c r="F104" s="6"/>
      <c r="G104" s="75"/>
      <c r="H104" s="6">
        <v>2</v>
      </c>
      <c r="I104" s="6">
        <v>0</v>
      </c>
      <c r="J104" s="262">
        <v>3</v>
      </c>
      <c r="K104" s="9"/>
      <c r="L104" s="6"/>
      <c r="M104" s="75"/>
      <c r="N104" s="6"/>
      <c r="O104" s="6"/>
      <c r="P104" s="262"/>
      <c r="Q104" s="9"/>
      <c r="R104" s="6"/>
      <c r="S104" s="75"/>
      <c r="T104" s="6"/>
      <c r="U104" s="6"/>
      <c r="V104" s="247"/>
      <c r="W104" s="170"/>
      <c r="X104" s="138">
        <v>3</v>
      </c>
      <c r="Y104" s="225" t="s">
        <v>169</v>
      </c>
      <c r="Z104" s="366" t="s">
        <v>60</v>
      </c>
      <c r="AA104" s="146"/>
    </row>
    <row r="105" spans="1:27" s="515" customFormat="1" ht="25.5">
      <c r="A105" s="367" t="s">
        <v>394</v>
      </c>
      <c r="B105" s="26" t="s">
        <v>73</v>
      </c>
      <c r="C105" s="9" t="s">
        <v>13</v>
      </c>
      <c r="D105" s="230" t="s">
        <v>6</v>
      </c>
      <c r="E105" s="9"/>
      <c r="F105" s="6"/>
      <c r="G105" s="75"/>
      <c r="H105" s="334">
        <v>2</v>
      </c>
      <c r="I105" s="334">
        <v>2</v>
      </c>
      <c r="J105" s="262">
        <v>5</v>
      </c>
      <c r="K105" s="294"/>
      <c r="L105" s="295"/>
      <c r="M105" s="296"/>
      <c r="N105" s="334">
        <v>2</v>
      </c>
      <c r="O105" s="334">
        <v>2</v>
      </c>
      <c r="P105" s="262">
        <v>5</v>
      </c>
      <c r="Q105" s="9"/>
      <c r="R105" s="6"/>
      <c r="S105" s="75"/>
      <c r="T105" s="6"/>
      <c r="U105" s="6"/>
      <c r="V105" s="247"/>
      <c r="W105" s="170"/>
      <c r="X105" s="138">
        <v>5</v>
      </c>
      <c r="Y105" s="225" t="s">
        <v>246</v>
      </c>
      <c r="Z105" s="366" t="s">
        <v>245</v>
      </c>
      <c r="AA105" s="146"/>
    </row>
    <row r="106" spans="1:27" s="515" customFormat="1" ht="12.75">
      <c r="A106" s="335" t="s">
        <v>389</v>
      </c>
      <c r="B106" s="496" t="s">
        <v>390</v>
      </c>
      <c r="C106" s="305" t="s">
        <v>13</v>
      </c>
      <c r="D106" s="336" t="s">
        <v>6</v>
      </c>
      <c r="E106" s="305"/>
      <c r="F106" s="307"/>
      <c r="G106" s="75"/>
      <c r="H106" s="307">
        <v>2</v>
      </c>
      <c r="I106" s="307">
        <v>1</v>
      </c>
      <c r="J106" s="247">
        <v>4</v>
      </c>
      <c r="K106" s="337"/>
      <c r="L106" s="307"/>
      <c r="M106" s="75"/>
      <c r="N106" s="307"/>
      <c r="O106" s="307"/>
      <c r="P106" s="262"/>
      <c r="Q106" s="305"/>
      <c r="R106" s="307"/>
      <c r="S106" s="75"/>
      <c r="T106" s="20">
        <v>2</v>
      </c>
      <c r="U106" s="20">
        <v>1</v>
      </c>
      <c r="V106" s="247">
        <v>4</v>
      </c>
      <c r="W106" s="308"/>
      <c r="X106" s="338">
        <v>4</v>
      </c>
      <c r="Y106" s="291" t="s">
        <v>391</v>
      </c>
      <c r="Z106" s="292" t="s">
        <v>252</v>
      </c>
      <c r="AA106" s="298"/>
    </row>
    <row r="107" spans="1:27" s="519" customFormat="1" ht="25.5">
      <c r="A107" s="384" t="s">
        <v>314</v>
      </c>
      <c r="B107" s="497" t="s">
        <v>315</v>
      </c>
      <c r="C107" s="23" t="s">
        <v>13</v>
      </c>
      <c r="D107" s="239" t="s">
        <v>6</v>
      </c>
      <c r="E107" s="23"/>
      <c r="F107" s="15"/>
      <c r="G107" s="350"/>
      <c r="H107" s="385"/>
      <c r="I107" s="385"/>
      <c r="J107" s="351"/>
      <c r="K107" s="386">
        <v>2</v>
      </c>
      <c r="L107" s="387">
        <v>2</v>
      </c>
      <c r="M107" s="350">
        <v>4</v>
      </c>
      <c r="N107" s="385">
        <v>2</v>
      </c>
      <c r="O107" s="385">
        <v>2</v>
      </c>
      <c r="P107" s="351">
        <v>4</v>
      </c>
      <c r="Q107" s="386">
        <v>2</v>
      </c>
      <c r="R107" s="387">
        <v>2</v>
      </c>
      <c r="S107" s="350">
        <v>4</v>
      </c>
      <c r="T107" s="385">
        <v>2</v>
      </c>
      <c r="U107" s="385">
        <v>2</v>
      </c>
      <c r="V107" s="388">
        <v>4</v>
      </c>
      <c r="W107" s="389"/>
      <c r="X107" s="390">
        <v>4</v>
      </c>
      <c r="Y107" s="391" t="s">
        <v>316</v>
      </c>
      <c r="Z107" s="392" t="s">
        <v>138</v>
      </c>
      <c r="AA107" s="393" t="s">
        <v>317</v>
      </c>
    </row>
    <row r="108" spans="1:27" s="515" customFormat="1" ht="25.5">
      <c r="A108" s="7" t="s">
        <v>96</v>
      </c>
      <c r="B108" s="26" t="s">
        <v>66</v>
      </c>
      <c r="C108" s="9" t="s">
        <v>13</v>
      </c>
      <c r="D108" s="230" t="s">
        <v>6</v>
      </c>
      <c r="E108" s="9"/>
      <c r="F108" s="6"/>
      <c r="G108" s="75"/>
      <c r="H108" s="6"/>
      <c r="I108" s="6"/>
      <c r="J108" s="262"/>
      <c r="K108" s="9">
        <v>1</v>
      </c>
      <c r="L108" s="6">
        <v>1</v>
      </c>
      <c r="M108" s="75">
        <v>3</v>
      </c>
      <c r="N108" s="6">
        <v>1</v>
      </c>
      <c r="O108" s="6">
        <v>1</v>
      </c>
      <c r="P108" s="262">
        <v>3</v>
      </c>
      <c r="Q108" s="9">
        <v>1</v>
      </c>
      <c r="R108" s="6">
        <v>1</v>
      </c>
      <c r="S108" s="75">
        <v>3</v>
      </c>
      <c r="T108" s="6">
        <v>1</v>
      </c>
      <c r="U108" s="6">
        <v>1</v>
      </c>
      <c r="V108" s="247">
        <v>3</v>
      </c>
      <c r="W108" s="170"/>
      <c r="X108" s="138">
        <v>3</v>
      </c>
      <c r="Y108" s="471" t="s">
        <v>67</v>
      </c>
      <c r="Z108" s="413" t="s">
        <v>68</v>
      </c>
      <c r="AA108" s="146"/>
    </row>
    <row r="109" spans="1:27" s="515" customFormat="1" ht="24">
      <c r="A109" s="7" t="s">
        <v>145</v>
      </c>
      <c r="B109" s="28" t="s">
        <v>146</v>
      </c>
      <c r="C109" s="9" t="s">
        <v>13</v>
      </c>
      <c r="D109" s="230" t="s">
        <v>6</v>
      </c>
      <c r="E109" s="9"/>
      <c r="F109" s="6"/>
      <c r="G109" s="75"/>
      <c r="H109" s="6"/>
      <c r="I109" s="6"/>
      <c r="J109" s="262"/>
      <c r="K109" s="9">
        <v>2</v>
      </c>
      <c r="L109" s="6">
        <v>0</v>
      </c>
      <c r="M109" s="75">
        <v>3</v>
      </c>
      <c r="N109" s="6"/>
      <c r="O109" s="6"/>
      <c r="P109" s="262"/>
      <c r="Q109" s="9"/>
      <c r="R109" s="6"/>
      <c r="S109" s="75"/>
      <c r="T109" s="6"/>
      <c r="U109" s="6"/>
      <c r="V109" s="247"/>
      <c r="W109" s="170"/>
      <c r="X109" s="138">
        <v>3</v>
      </c>
      <c r="Y109" s="471" t="s">
        <v>33</v>
      </c>
      <c r="Z109" s="413" t="s">
        <v>74</v>
      </c>
      <c r="AA109" s="146"/>
    </row>
    <row r="110" spans="1:27" s="515" customFormat="1" ht="12.75">
      <c r="A110" s="7" t="s">
        <v>97</v>
      </c>
      <c r="B110" s="26" t="s">
        <v>69</v>
      </c>
      <c r="C110" s="9" t="s">
        <v>13</v>
      </c>
      <c r="D110" s="230" t="s">
        <v>6</v>
      </c>
      <c r="E110" s="9"/>
      <c r="F110" s="6"/>
      <c r="G110" s="75"/>
      <c r="H110" s="6"/>
      <c r="I110" s="6"/>
      <c r="J110" s="262"/>
      <c r="K110" s="9"/>
      <c r="L110" s="6"/>
      <c r="M110" s="75"/>
      <c r="N110" s="6">
        <v>2</v>
      </c>
      <c r="O110" s="6">
        <v>0</v>
      </c>
      <c r="P110" s="262">
        <v>3</v>
      </c>
      <c r="Q110" s="9"/>
      <c r="R110" s="6"/>
      <c r="S110" s="75"/>
      <c r="T110" s="6">
        <v>2</v>
      </c>
      <c r="U110" s="6">
        <v>0</v>
      </c>
      <c r="V110" s="247">
        <v>3</v>
      </c>
      <c r="W110" s="170"/>
      <c r="X110" s="138">
        <v>3</v>
      </c>
      <c r="Y110" s="225" t="s">
        <v>111</v>
      </c>
      <c r="Z110" s="366" t="s">
        <v>60</v>
      </c>
      <c r="AA110" s="146"/>
    </row>
    <row r="111" spans="1:27" s="520" customFormat="1" ht="12.75">
      <c r="A111" s="342" t="s">
        <v>424</v>
      </c>
      <c r="B111" s="505" t="s">
        <v>425</v>
      </c>
      <c r="C111" s="288" t="s">
        <v>13</v>
      </c>
      <c r="D111" s="289" t="s">
        <v>6</v>
      </c>
      <c r="E111" s="288"/>
      <c r="F111" s="334"/>
      <c r="G111" s="75"/>
      <c r="H111" s="334"/>
      <c r="I111" s="334"/>
      <c r="J111" s="262"/>
      <c r="K111" s="506"/>
      <c r="L111" s="507"/>
      <c r="M111" s="75"/>
      <c r="N111" s="507">
        <v>2</v>
      </c>
      <c r="O111" s="507">
        <v>0</v>
      </c>
      <c r="P111" s="262">
        <v>3</v>
      </c>
      <c r="Q111" s="506"/>
      <c r="R111" s="507"/>
      <c r="S111" s="75"/>
      <c r="T111" s="507"/>
      <c r="U111" s="507"/>
      <c r="V111" s="262"/>
      <c r="W111" s="508"/>
      <c r="X111" s="138">
        <v>3</v>
      </c>
      <c r="Y111" s="509" t="s">
        <v>22</v>
      </c>
      <c r="Z111" s="292" t="s">
        <v>426</v>
      </c>
      <c r="AA111" s="146"/>
    </row>
    <row r="112" spans="1:27" s="515" customFormat="1" ht="12.75">
      <c r="A112" s="8" t="s">
        <v>178</v>
      </c>
      <c r="B112" s="26" t="s">
        <v>171</v>
      </c>
      <c r="C112" s="21" t="s">
        <v>13</v>
      </c>
      <c r="D112" s="231" t="s">
        <v>6</v>
      </c>
      <c r="E112" s="21"/>
      <c r="F112" s="20"/>
      <c r="G112" s="75"/>
      <c r="H112" s="20"/>
      <c r="I112" s="20"/>
      <c r="J112" s="262"/>
      <c r="K112" s="21">
        <v>2</v>
      </c>
      <c r="L112" s="20">
        <v>0</v>
      </c>
      <c r="M112" s="75">
        <v>3</v>
      </c>
      <c r="N112" s="20"/>
      <c r="O112" s="20"/>
      <c r="P112" s="262"/>
      <c r="Q112" s="21"/>
      <c r="R112" s="20"/>
      <c r="S112" s="75"/>
      <c r="T112" s="20"/>
      <c r="U112" s="20"/>
      <c r="V112" s="247"/>
      <c r="W112" s="170"/>
      <c r="X112" s="138">
        <v>3</v>
      </c>
      <c r="Y112" s="225" t="s">
        <v>172</v>
      </c>
      <c r="Z112" s="366" t="s">
        <v>60</v>
      </c>
      <c r="AA112" s="146"/>
    </row>
    <row r="113" spans="1:27" s="515" customFormat="1" ht="12.75">
      <c r="A113" s="11" t="s">
        <v>179</v>
      </c>
      <c r="B113" s="26" t="s">
        <v>173</v>
      </c>
      <c r="C113" s="21" t="s">
        <v>13</v>
      </c>
      <c r="D113" s="231" t="s">
        <v>6</v>
      </c>
      <c r="E113" s="21"/>
      <c r="F113" s="20"/>
      <c r="G113" s="75"/>
      <c r="H113" s="20"/>
      <c r="I113" s="20"/>
      <c r="J113" s="262"/>
      <c r="K113" s="21"/>
      <c r="L113" s="20"/>
      <c r="M113" s="75"/>
      <c r="N113" s="20">
        <v>2</v>
      </c>
      <c r="O113" s="20">
        <v>1</v>
      </c>
      <c r="P113" s="262">
        <v>3</v>
      </c>
      <c r="Q113" s="21"/>
      <c r="R113" s="20"/>
      <c r="S113" s="75"/>
      <c r="T113" s="20"/>
      <c r="U113" s="20"/>
      <c r="V113" s="247"/>
      <c r="W113" s="170"/>
      <c r="X113" s="138">
        <v>3</v>
      </c>
      <c r="Y113" s="225" t="s">
        <v>174</v>
      </c>
      <c r="Z113" s="366" t="s">
        <v>60</v>
      </c>
      <c r="AA113" s="146"/>
    </row>
    <row r="114" spans="1:27" s="515" customFormat="1" ht="12.75">
      <c r="A114" s="11" t="s">
        <v>180</v>
      </c>
      <c r="B114" s="26" t="s">
        <v>175</v>
      </c>
      <c r="C114" s="21" t="s">
        <v>13</v>
      </c>
      <c r="D114" s="231" t="s">
        <v>6</v>
      </c>
      <c r="E114" s="21"/>
      <c r="F114" s="20"/>
      <c r="G114" s="75"/>
      <c r="H114" s="20"/>
      <c r="I114" s="20"/>
      <c r="J114" s="262"/>
      <c r="K114" s="21"/>
      <c r="L114" s="20"/>
      <c r="M114" s="75"/>
      <c r="N114" s="20">
        <v>2</v>
      </c>
      <c r="O114" s="20">
        <v>0</v>
      </c>
      <c r="P114" s="262">
        <v>3</v>
      </c>
      <c r="Q114" s="21"/>
      <c r="R114" s="20"/>
      <c r="S114" s="75"/>
      <c r="T114" s="20"/>
      <c r="U114" s="20"/>
      <c r="V114" s="247"/>
      <c r="W114" s="170"/>
      <c r="X114" s="138">
        <v>3</v>
      </c>
      <c r="Y114" s="225" t="s">
        <v>172</v>
      </c>
      <c r="Z114" s="366" t="s">
        <v>60</v>
      </c>
      <c r="AA114" s="146"/>
    </row>
    <row r="115" spans="1:27" s="521" customFormat="1" ht="25.5" customHeight="1">
      <c r="A115" s="291" t="s">
        <v>399</v>
      </c>
      <c r="B115" s="356" t="s">
        <v>400</v>
      </c>
      <c r="C115" s="355" t="s">
        <v>13</v>
      </c>
      <c r="D115" s="343" t="s">
        <v>6</v>
      </c>
      <c r="E115" s="344"/>
      <c r="F115" s="345"/>
      <c r="G115" s="346"/>
      <c r="H115" s="345"/>
      <c r="I115" s="345"/>
      <c r="J115" s="347"/>
      <c r="K115" s="344"/>
      <c r="L115" s="345"/>
      <c r="M115" s="346"/>
      <c r="N115" s="345"/>
      <c r="O115" s="345"/>
      <c r="P115" s="347"/>
      <c r="Q115" s="348">
        <v>2</v>
      </c>
      <c r="R115" s="349">
        <v>2</v>
      </c>
      <c r="S115" s="350">
        <v>4</v>
      </c>
      <c r="T115" s="15">
        <v>2</v>
      </c>
      <c r="U115" s="15">
        <v>2</v>
      </c>
      <c r="V115" s="351">
        <v>4</v>
      </c>
      <c r="W115" s="352"/>
      <c r="X115" s="353">
        <v>4</v>
      </c>
      <c r="Y115" s="354" t="s">
        <v>401</v>
      </c>
      <c r="Z115" s="151" t="s">
        <v>402</v>
      </c>
      <c r="AA115" s="297"/>
    </row>
    <row r="116" spans="1:27" s="515" customFormat="1" ht="25.5" customHeight="1">
      <c r="A116" s="43"/>
      <c r="B116" s="395" t="s">
        <v>235</v>
      </c>
      <c r="C116" s="31"/>
      <c r="D116" s="240"/>
      <c r="E116" s="31"/>
      <c r="F116" s="68"/>
      <c r="G116" s="215"/>
      <c r="H116" s="68"/>
      <c r="I116" s="68"/>
      <c r="J116" s="266"/>
      <c r="K116" s="31"/>
      <c r="L116" s="68"/>
      <c r="M116" s="215"/>
      <c r="N116" s="68"/>
      <c r="O116" s="68"/>
      <c r="P116" s="266"/>
      <c r="Q116" s="31"/>
      <c r="R116" s="68"/>
      <c r="S116" s="215"/>
      <c r="T116" s="68"/>
      <c r="U116" s="68"/>
      <c r="V116" s="260"/>
      <c r="W116" s="276"/>
      <c r="X116" s="227"/>
      <c r="Y116" s="225" t="s">
        <v>250</v>
      </c>
      <c r="Z116" s="357" t="s">
        <v>398</v>
      </c>
      <c r="AA116" s="146"/>
    </row>
    <row r="117" spans="1:255" s="410" customFormat="1" ht="18" customHeight="1">
      <c r="A117" s="394" t="s">
        <v>378</v>
      </c>
      <c r="B117" s="498" t="s">
        <v>366</v>
      </c>
      <c r="C117" s="344" t="s">
        <v>13</v>
      </c>
      <c r="D117" s="396" t="s">
        <v>6</v>
      </c>
      <c r="E117" s="344">
        <v>2</v>
      </c>
      <c r="F117" s="345">
        <v>0</v>
      </c>
      <c r="G117" s="346">
        <v>3</v>
      </c>
      <c r="H117" s="345"/>
      <c r="I117" s="345"/>
      <c r="J117" s="347"/>
      <c r="K117" s="344">
        <v>2</v>
      </c>
      <c r="L117" s="345">
        <v>0</v>
      </c>
      <c r="M117" s="346">
        <v>3</v>
      </c>
      <c r="N117" s="345"/>
      <c r="O117" s="345"/>
      <c r="P117" s="347"/>
      <c r="Q117" s="344">
        <v>2</v>
      </c>
      <c r="R117" s="345">
        <v>0</v>
      </c>
      <c r="S117" s="346">
        <v>3</v>
      </c>
      <c r="T117" s="345"/>
      <c r="U117" s="345"/>
      <c r="V117" s="347"/>
      <c r="W117" s="352"/>
      <c r="X117" s="353">
        <v>3</v>
      </c>
      <c r="Y117" s="408" t="s">
        <v>367</v>
      </c>
      <c r="Z117" s="409" t="s">
        <v>243</v>
      </c>
      <c r="AA117" s="476"/>
      <c r="AB117" s="515"/>
      <c r="AC117" s="515"/>
      <c r="AD117" s="515"/>
      <c r="AE117" s="515"/>
      <c r="AF117" s="515"/>
      <c r="AG117" s="515"/>
      <c r="AH117" s="515"/>
      <c r="AI117" s="515"/>
      <c r="AJ117" s="515"/>
      <c r="AK117" s="515"/>
      <c r="AL117" s="515"/>
      <c r="AM117" s="515"/>
      <c r="AN117" s="515"/>
      <c r="AO117" s="515"/>
      <c r="AP117" s="515"/>
      <c r="AQ117" s="515"/>
      <c r="AR117" s="515"/>
      <c r="AS117" s="515"/>
      <c r="AT117" s="515"/>
      <c r="AU117" s="515"/>
      <c r="AV117" s="515"/>
      <c r="AW117" s="515"/>
      <c r="AX117" s="515"/>
      <c r="AY117" s="515"/>
      <c r="AZ117" s="515"/>
      <c r="BA117" s="515"/>
      <c r="BB117" s="515"/>
      <c r="BC117" s="515"/>
      <c r="BD117" s="515"/>
      <c r="BE117" s="515"/>
      <c r="BF117" s="515"/>
      <c r="BG117" s="515"/>
      <c r="BH117" s="515"/>
      <c r="BI117" s="515"/>
      <c r="BJ117" s="515"/>
      <c r="BK117" s="515"/>
      <c r="BL117" s="515"/>
      <c r="BM117" s="515"/>
      <c r="BN117" s="515"/>
      <c r="BO117" s="515"/>
      <c r="BP117" s="515"/>
      <c r="BQ117" s="515"/>
      <c r="BR117" s="515"/>
      <c r="BS117" s="515"/>
      <c r="BT117" s="515"/>
      <c r="BU117" s="515"/>
      <c r="BV117" s="515"/>
      <c r="BW117" s="515"/>
      <c r="BX117" s="515"/>
      <c r="BY117" s="515"/>
      <c r="BZ117" s="515"/>
      <c r="CA117" s="515"/>
      <c r="CB117" s="515"/>
      <c r="CC117" s="515"/>
      <c r="CD117" s="515"/>
      <c r="CE117" s="515"/>
      <c r="CF117" s="515"/>
      <c r="CG117" s="515"/>
      <c r="CH117" s="515"/>
      <c r="CI117" s="515"/>
      <c r="CJ117" s="515"/>
      <c r="CK117" s="515"/>
      <c r="CL117" s="515"/>
      <c r="CM117" s="515"/>
      <c r="CN117" s="515"/>
      <c r="CO117" s="515"/>
      <c r="CP117" s="515"/>
      <c r="CQ117" s="515"/>
      <c r="CR117" s="515"/>
      <c r="CS117" s="515"/>
      <c r="CT117" s="515"/>
      <c r="CU117" s="515"/>
      <c r="CV117" s="515"/>
      <c r="CW117" s="515"/>
      <c r="CX117" s="515"/>
      <c r="CY117" s="515"/>
      <c r="CZ117" s="515"/>
      <c r="DA117" s="515"/>
      <c r="DB117" s="515"/>
      <c r="DC117" s="515"/>
      <c r="DD117" s="515"/>
      <c r="DE117" s="515"/>
      <c r="DF117" s="515"/>
      <c r="DG117" s="515"/>
      <c r="DH117" s="515"/>
      <c r="DI117" s="515"/>
      <c r="DJ117" s="515"/>
      <c r="DK117" s="515"/>
      <c r="DL117" s="515"/>
      <c r="DM117" s="515"/>
      <c r="DN117" s="515"/>
      <c r="DO117" s="515"/>
      <c r="DP117" s="515"/>
      <c r="DQ117" s="515"/>
      <c r="DR117" s="515"/>
      <c r="DS117" s="515"/>
      <c r="DT117" s="515"/>
      <c r="DU117" s="515"/>
      <c r="DV117" s="515"/>
      <c r="DW117" s="515"/>
      <c r="DX117" s="515"/>
      <c r="DY117" s="515"/>
      <c r="DZ117" s="515"/>
      <c r="EA117" s="515"/>
      <c r="EB117" s="515"/>
      <c r="EC117" s="515"/>
      <c r="ED117" s="515"/>
      <c r="EE117" s="515"/>
      <c r="EF117" s="515"/>
      <c r="EG117" s="515"/>
      <c r="EH117" s="515"/>
      <c r="EI117" s="515"/>
      <c r="EJ117" s="515"/>
      <c r="EK117" s="515"/>
      <c r="EL117" s="515"/>
      <c r="EM117" s="515"/>
      <c r="EN117" s="515"/>
      <c r="EO117" s="515"/>
      <c r="EP117" s="515"/>
      <c r="EQ117" s="515"/>
      <c r="ER117" s="515"/>
      <c r="ES117" s="515"/>
      <c r="ET117" s="515"/>
      <c r="EU117" s="515"/>
      <c r="EV117" s="515"/>
      <c r="EW117" s="515"/>
      <c r="EX117" s="515"/>
      <c r="EY117" s="515"/>
      <c r="EZ117" s="515"/>
      <c r="FA117" s="515"/>
      <c r="FB117" s="515"/>
      <c r="FC117" s="515"/>
      <c r="FD117" s="515"/>
      <c r="FE117" s="515"/>
      <c r="FF117" s="515"/>
      <c r="FG117" s="515"/>
      <c r="FH117" s="515"/>
      <c r="FI117" s="515"/>
      <c r="FJ117" s="515"/>
      <c r="FK117" s="515"/>
      <c r="FL117" s="515"/>
      <c r="FM117" s="515"/>
      <c r="FN117" s="515"/>
      <c r="FO117" s="515"/>
      <c r="FP117" s="515"/>
      <c r="FQ117" s="515"/>
      <c r="FR117" s="515"/>
      <c r="FS117" s="515"/>
      <c r="FT117" s="515"/>
      <c r="FU117" s="515"/>
      <c r="FV117" s="515"/>
      <c r="FW117" s="515"/>
      <c r="FX117" s="515"/>
      <c r="FY117" s="515"/>
      <c r="FZ117" s="515"/>
      <c r="GA117" s="515"/>
      <c r="GB117" s="515"/>
      <c r="GC117" s="515"/>
      <c r="GD117" s="515"/>
      <c r="GE117" s="515"/>
      <c r="GF117" s="515"/>
      <c r="GG117" s="515"/>
      <c r="GH117" s="515"/>
      <c r="GI117" s="515"/>
      <c r="GJ117" s="515"/>
      <c r="GK117" s="515"/>
      <c r="GL117" s="515"/>
      <c r="GM117" s="515"/>
      <c r="GN117" s="515"/>
      <c r="GO117" s="515"/>
      <c r="GP117" s="515"/>
      <c r="GQ117" s="515"/>
      <c r="GR117" s="515"/>
      <c r="GS117" s="515"/>
      <c r="GT117" s="515"/>
      <c r="GU117" s="515"/>
      <c r="GV117" s="515"/>
      <c r="GW117" s="515"/>
      <c r="GX117" s="515"/>
      <c r="GY117" s="515"/>
      <c r="GZ117" s="515"/>
      <c r="HA117" s="515"/>
      <c r="HB117" s="515"/>
      <c r="HC117" s="515"/>
      <c r="HD117" s="515"/>
      <c r="HE117" s="515"/>
      <c r="HF117" s="515"/>
      <c r="HG117" s="515"/>
      <c r="HH117" s="515"/>
      <c r="HI117" s="515"/>
      <c r="HJ117" s="515"/>
      <c r="HK117" s="515"/>
      <c r="HL117" s="515"/>
      <c r="HM117" s="515"/>
      <c r="HN117" s="515"/>
      <c r="HO117" s="515"/>
      <c r="HP117" s="515"/>
      <c r="HQ117" s="515"/>
      <c r="HR117" s="515"/>
      <c r="HS117" s="515"/>
      <c r="HT117" s="515"/>
      <c r="HU117" s="515"/>
      <c r="HV117" s="515"/>
      <c r="HW117" s="515"/>
      <c r="HX117" s="515"/>
      <c r="HY117" s="515"/>
      <c r="HZ117" s="515"/>
      <c r="IA117" s="515"/>
      <c r="IB117" s="515"/>
      <c r="IC117" s="515"/>
      <c r="ID117" s="515"/>
      <c r="IE117" s="515"/>
      <c r="IF117" s="515"/>
      <c r="IG117" s="515"/>
      <c r="IH117" s="515"/>
      <c r="II117" s="515"/>
      <c r="IJ117" s="515"/>
      <c r="IK117" s="515"/>
      <c r="IL117" s="515"/>
      <c r="IM117" s="515"/>
      <c r="IN117" s="515"/>
      <c r="IO117" s="515"/>
      <c r="IP117" s="515"/>
      <c r="IQ117" s="515"/>
      <c r="IR117" s="515"/>
      <c r="IS117" s="515"/>
      <c r="IT117" s="515"/>
      <c r="IU117" s="515"/>
    </row>
    <row r="118" spans="1:255" s="410" customFormat="1" ht="38.25">
      <c r="A118" s="394" t="s">
        <v>379</v>
      </c>
      <c r="B118" s="498" t="s">
        <v>368</v>
      </c>
      <c r="C118" s="344" t="s">
        <v>13</v>
      </c>
      <c r="D118" s="396" t="s">
        <v>6</v>
      </c>
      <c r="E118" s="344"/>
      <c r="F118" s="345"/>
      <c r="G118" s="346"/>
      <c r="H118" s="345">
        <v>2</v>
      </c>
      <c r="I118" s="345">
        <v>0</v>
      </c>
      <c r="J118" s="347">
        <v>3</v>
      </c>
      <c r="K118" s="344"/>
      <c r="L118" s="345"/>
      <c r="M118" s="346"/>
      <c r="N118" s="345">
        <v>2</v>
      </c>
      <c r="O118" s="345">
        <v>0</v>
      </c>
      <c r="P118" s="347">
        <v>3</v>
      </c>
      <c r="Q118" s="344"/>
      <c r="R118" s="345"/>
      <c r="S118" s="346"/>
      <c r="T118" s="345">
        <v>2</v>
      </c>
      <c r="U118" s="345">
        <v>0</v>
      </c>
      <c r="V118" s="347">
        <v>3</v>
      </c>
      <c r="W118" s="352"/>
      <c r="X118" s="353">
        <v>3</v>
      </c>
      <c r="Y118" s="408" t="s">
        <v>367</v>
      </c>
      <c r="Z118" s="411" t="s">
        <v>243</v>
      </c>
      <c r="AA118" s="477" t="s">
        <v>369</v>
      </c>
      <c r="AB118" s="515"/>
      <c r="AC118" s="515"/>
      <c r="AD118" s="515"/>
      <c r="AE118" s="515"/>
      <c r="AF118" s="515"/>
      <c r="AG118" s="515"/>
      <c r="AH118" s="515"/>
      <c r="AI118" s="515"/>
      <c r="AJ118" s="515"/>
      <c r="AK118" s="515"/>
      <c r="AL118" s="515"/>
      <c r="AM118" s="515"/>
      <c r="AN118" s="515"/>
      <c r="AO118" s="515"/>
      <c r="AP118" s="515"/>
      <c r="AQ118" s="515"/>
      <c r="AR118" s="515"/>
      <c r="AS118" s="515"/>
      <c r="AT118" s="515"/>
      <c r="AU118" s="515"/>
      <c r="AV118" s="515"/>
      <c r="AW118" s="515"/>
      <c r="AX118" s="515"/>
      <c r="AY118" s="515"/>
      <c r="AZ118" s="515"/>
      <c r="BA118" s="515"/>
      <c r="BB118" s="515"/>
      <c r="BC118" s="515"/>
      <c r="BD118" s="515"/>
      <c r="BE118" s="515"/>
      <c r="BF118" s="515"/>
      <c r="BG118" s="515"/>
      <c r="BH118" s="515"/>
      <c r="BI118" s="515"/>
      <c r="BJ118" s="515"/>
      <c r="BK118" s="515"/>
      <c r="BL118" s="515"/>
      <c r="BM118" s="515"/>
      <c r="BN118" s="515"/>
      <c r="BO118" s="515"/>
      <c r="BP118" s="515"/>
      <c r="BQ118" s="515"/>
      <c r="BR118" s="515"/>
      <c r="BS118" s="515"/>
      <c r="BT118" s="515"/>
      <c r="BU118" s="515"/>
      <c r="BV118" s="515"/>
      <c r="BW118" s="515"/>
      <c r="BX118" s="515"/>
      <c r="BY118" s="515"/>
      <c r="BZ118" s="515"/>
      <c r="CA118" s="515"/>
      <c r="CB118" s="515"/>
      <c r="CC118" s="515"/>
      <c r="CD118" s="515"/>
      <c r="CE118" s="515"/>
      <c r="CF118" s="515"/>
      <c r="CG118" s="515"/>
      <c r="CH118" s="515"/>
      <c r="CI118" s="515"/>
      <c r="CJ118" s="515"/>
      <c r="CK118" s="515"/>
      <c r="CL118" s="515"/>
      <c r="CM118" s="515"/>
      <c r="CN118" s="515"/>
      <c r="CO118" s="515"/>
      <c r="CP118" s="515"/>
      <c r="CQ118" s="515"/>
      <c r="CR118" s="515"/>
      <c r="CS118" s="515"/>
      <c r="CT118" s="515"/>
      <c r="CU118" s="515"/>
      <c r="CV118" s="515"/>
      <c r="CW118" s="515"/>
      <c r="CX118" s="515"/>
      <c r="CY118" s="515"/>
      <c r="CZ118" s="515"/>
      <c r="DA118" s="515"/>
      <c r="DB118" s="515"/>
      <c r="DC118" s="515"/>
      <c r="DD118" s="515"/>
      <c r="DE118" s="515"/>
      <c r="DF118" s="515"/>
      <c r="DG118" s="515"/>
      <c r="DH118" s="515"/>
      <c r="DI118" s="515"/>
      <c r="DJ118" s="515"/>
      <c r="DK118" s="515"/>
      <c r="DL118" s="515"/>
      <c r="DM118" s="515"/>
      <c r="DN118" s="515"/>
      <c r="DO118" s="515"/>
      <c r="DP118" s="515"/>
      <c r="DQ118" s="515"/>
      <c r="DR118" s="515"/>
      <c r="DS118" s="515"/>
      <c r="DT118" s="515"/>
      <c r="DU118" s="515"/>
      <c r="DV118" s="515"/>
      <c r="DW118" s="515"/>
      <c r="DX118" s="515"/>
      <c r="DY118" s="515"/>
      <c r="DZ118" s="515"/>
      <c r="EA118" s="515"/>
      <c r="EB118" s="515"/>
      <c r="EC118" s="515"/>
      <c r="ED118" s="515"/>
      <c r="EE118" s="515"/>
      <c r="EF118" s="515"/>
      <c r="EG118" s="515"/>
      <c r="EH118" s="515"/>
      <c r="EI118" s="515"/>
      <c r="EJ118" s="515"/>
      <c r="EK118" s="515"/>
      <c r="EL118" s="515"/>
      <c r="EM118" s="515"/>
      <c r="EN118" s="515"/>
      <c r="EO118" s="515"/>
      <c r="EP118" s="515"/>
      <c r="EQ118" s="515"/>
      <c r="ER118" s="515"/>
      <c r="ES118" s="515"/>
      <c r="ET118" s="515"/>
      <c r="EU118" s="515"/>
      <c r="EV118" s="515"/>
      <c r="EW118" s="515"/>
      <c r="EX118" s="515"/>
      <c r="EY118" s="515"/>
      <c r="EZ118" s="515"/>
      <c r="FA118" s="515"/>
      <c r="FB118" s="515"/>
      <c r="FC118" s="515"/>
      <c r="FD118" s="515"/>
      <c r="FE118" s="515"/>
      <c r="FF118" s="515"/>
      <c r="FG118" s="515"/>
      <c r="FH118" s="515"/>
      <c r="FI118" s="515"/>
      <c r="FJ118" s="515"/>
      <c r="FK118" s="515"/>
      <c r="FL118" s="515"/>
      <c r="FM118" s="515"/>
      <c r="FN118" s="515"/>
      <c r="FO118" s="515"/>
      <c r="FP118" s="515"/>
      <c r="FQ118" s="515"/>
      <c r="FR118" s="515"/>
      <c r="FS118" s="515"/>
      <c r="FT118" s="515"/>
      <c r="FU118" s="515"/>
      <c r="FV118" s="515"/>
      <c r="FW118" s="515"/>
      <c r="FX118" s="515"/>
      <c r="FY118" s="515"/>
      <c r="FZ118" s="515"/>
      <c r="GA118" s="515"/>
      <c r="GB118" s="515"/>
      <c r="GC118" s="515"/>
      <c r="GD118" s="515"/>
      <c r="GE118" s="515"/>
      <c r="GF118" s="515"/>
      <c r="GG118" s="515"/>
      <c r="GH118" s="515"/>
      <c r="GI118" s="515"/>
      <c r="GJ118" s="515"/>
      <c r="GK118" s="515"/>
      <c r="GL118" s="515"/>
      <c r="GM118" s="515"/>
      <c r="GN118" s="515"/>
      <c r="GO118" s="515"/>
      <c r="GP118" s="515"/>
      <c r="GQ118" s="515"/>
      <c r="GR118" s="515"/>
      <c r="GS118" s="515"/>
      <c r="GT118" s="515"/>
      <c r="GU118" s="515"/>
      <c r="GV118" s="515"/>
      <c r="GW118" s="515"/>
      <c r="GX118" s="515"/>
      <c r="GY118" s="515"/>
      <c r="GZ118" s="515"/>
      <c r="HA118" s="515"/>
      <c r="HB118" s="515"/>
      <c r="HC118" s="515"/>
      <c r="HD118" s="515"/>
      <c r="HE118" s="515"/>
      <c r="HF118" s="515"/>
      <c r="HG118" s="515"/>
      <c r="HH118" s="515"/>
      <c r="HI118" s="515"/>
      <c r="HJ118" s="515"/>
      <c r="HK118" s="515"/>
      <c r="HL118" s="515"/>
      <c r="HM118" s="515"/>
      <c r="HN118" s="515"/>
      <c r="HO118" s="515"/>
      <c r="HP118" s="515"/>
      <c r="HQ118" s="515"/>
      <c r="HR118" s="515"/>
      <c r="HS118" s="515"/>
      <c r="HT118" s="515"/>
      <c r="HU118" s="515"/>
      <c r="HV118" s="515"/>
      <c r="HW118" s="515"/>
      <c r="HX118" s="515"/>
      <c r="HY118" s="515"/>
      <c r="HZ118" s="515"/>
      <c r="IA118" s="515"/>
      <c r="IB118" s="515"/>
      <c r="IC118" s="515"/>
      <c r="ID118" s="515"/>
      <c r="IE118" s="515"/>
      <c r="IF118" s="515"/>
      <c r="IG118" s="515"/>
      <c r="IH118" s="515"/>
      <c r="II118" s="515"/>
      <c r="IJ118" s="515"/>
      <c r="IK118" s="515"/>
      <c r="IL118" s="515"/>
      <c r="IM118" s="515"/>
      <c r="IN118" s="515"/>
      <c r="IO118" s="515"/>
      <c r="IP118" s="515"/>
      <c r="IQ118" s="515"/>
      <c r="IR118" s="515"/>
      <c r="IS118" s="515"/>
      <c r="IT118" s="515"/>
      <c r="IU118" s="515"/>
    </row>
    <row r="119" spans="1:255" s="410" customFormat="1" ht="20.25" customHeight="1">
      <c r="A119" s="394"/>
      <c r="B119" s="395" t="s">
        <v>370</v>
      </c>
      <c r="C119" s="344" t="s">
        <v>13</v>
      </c>
      <c r="D119" s="396" t="s">
        <v>6</v>
      </c>
      <c r="E119" s="344">
        <v>2</v>
      </c>
      <c r="F119" s="345">
        <v>1</v>
      </c>
      <c r="G119" s="346"/>
      <c r="H119" s="345"/>
      <c r="I119" s="345"/>
      <c r="J119" s="347"/>
      <c r="K119" s="344">
        <v>2</v>
      </c>
      <c r="L119" s="345">
        <v>1</v>
      </c>
      <c r="M119" s="346"/>
      <c r="N119" s="345"/>
      <c r="O119" s="345"/>
      <c r="P119" s="347"/>
      <c r="Q119" s="344">
        <v>2</v>
      </c>
      <c r="R119" s="345">
        <v>1</v>
      </c>
      <c r="S119" s="346"/>
      <c r="T119" s="345"/>
      <c r="U119" s="345"/>
      <c r="V119" s="347"/>
      <c r="W119" s="352"/>
      <c r="X119" s="353"/>
      <c r="Y119" s="412" t="s">
        <v>371</v>
      </c>
      <c r="Z119" s="413" t="s">
        <v>372</v>
      </c>
      <c r="AA119" s="478"/>
      <c r="AB119" s="515"/>
      <c r="AC119" s="515"/>
      <c r="AD119" s="515"/>
      <c r="AE119" s="515"/>
      <c r="AF119" s="515"/>
      <c r="AG119" s="515"/>
      <c r="AH119" s="515"/>
      <c r="AI119" s="515"/>
      <c r="AJ119" s="515"/>
      <c r="AK119" s="515"/>
      <c r="AL119" s="515"/>
      <c r="AM119" s="515"/>
      <c r="AN119" s="515"/>
      <c r="AO119" s="515"/>
      <c r="AP119" s="515"/>
      <c r="AQ119" s="515"/>
      <c r="AR119" s="515"/>
      <c r="AS119" s="515"/>
      <c r="AT119" s="515"/>
      <c r="AU119" s="515"/>
      <c r="AV119" s="515"/>
      <c r="AW119" s="515"/>
      <c r="AX119" s="515"/>
      <c r="AY119" s="515"/>
      <c r="AZ119" s="515"/>
      <c r="BA119" s="515"/>
      <c r="BB119" s="515"/>
      <c r="BC119" s="515"/>
      <c r="BD119" s="515"/>
      <c r="BE119" s="515"/>
      <c r="BF119" s="515"/>
      <c r="BG119" s="515"/>
      <c r="BH119" s="515"/>
      <c r="BI119" s="515"/>
      <c r="BJ119" s="515"/>
      <c r="BK119" s="515"/>
      <c r="BL119" s="515"/>
      <c r="BM119" s="515"/>
      <c r="BN119" s="515"/>
      <c r="BO119" s="515"/>
      <c r="BP119" s="515"/>
      <c r="BQ119" s="515"/>
      <c r="BR119" s="515"/>
      <c r="BS119" s="515"/>
      <c r="BT119" s="515"/>
      <c r="BU119" s="515"/>
      <c r="BV119" s="515"/>
      <c r="BW119" s="515"/>
      <c r="BX119" s="515"/>
      <c r="BY119" s="515"/>
      <c r="BZ119" s="515"/>
      <c r="CA119" s="515"/>
      <c r="CB119" s="515"/>
      <c r="CC119" s="515"/>
      <c r="CD119" s="515"/>
      <c r="CE119" s="515"/>
      <c r="CF119" s="515"/>
      <c r="CG119" s="515"/>
      <c r="CH119" s="515"/>
      <c r="CI119" s="515"/>
      <c r="CJ119" s="515"/>
      <c r="CK119" s="515"/>
      <c r="CL119" s="515"/>
      <c r="CM119" s="515"/>
      <c r="CN119" s="515"/>
      <c r="CO119" s="515"/>
      <c r="CP119" s="515"/>
      <c r="CQ119" s="515"/>
      <c r="CR119" s="515"/>
      <c r="CS119" s="515"/>
      <c r="CT119" s="515"/>
      <c r="CU119" s="515"/>
      <c r="CV119" s="515"/>
      <c r="CW119" s="515"/>
      <c r="CX119" s="515"/>
      <c r="CY119" s="515"/>
      <c r="CZ119" s="515"/>
      <c r="DA119" s="515"/>
      <c r="DB119" s="515"/>
      <c r="DC119" s="515"/>
      <c r="DD119" s="515"/>
      <c r="DE119" s="515"/>
      <c r="DF119" s="515"/>
      <c r="DG119" s="515"/>
      <c r="DH119" s="515"/>
      <c r="DI119" s="515"/>
      <c r="DJ119" s="515"/>
      <c r="DK119" s="515"/>
      <c r="DL119" s="515"/>
      <c r="DM119" s="515"/>
      <c r="DN119" s="515"/>
      <c r="DO119" s="515"/>
      <c r="DP119" s="515"/>
      <c r="DQ119" s="515"/>
      <c r="DR119" s="515"/>
      <c r="DS119" s="515"/>
      <c r="DT119" s="515"/>
      <c r="DU119" s="515"/>
      <c r="DV119" s="515"/>
      <c r="DW119" s="515"/>
      <c r="DX119" s="515"/>
      <c r="DY119" s="515"/>
      <c r="DZ119" s="515"/>
      <c r="EA119" s="515"/>
      <c r="EB119" s="515"/>
      <c r="EC119" s="515"/>
      <c r="ED119" s="515"/>
      <c r="EE119" s="515"/>
      <c r="EF119" s="515"/>
      <c r="EG119" s="515"/>
      <c r="EH119" s="515"/>
      <c r="EI119" s="515"/>
      <c r="EJ119" s="515"/>
      <c r="EK119" s="515"/>
      <c r="EL119" s="515"/>
      <c r="EM119" s="515"/>
      <c r="EN119" s="515"/>
      <c r="EO119" s="515"/>
      <c r="EP119" s="515"/>
      <c r="EQ119" s="515"/>
      <c r="ER119" s="515"/>
      <c r="ES119" s="515"/>
      <c r="ET119" s="515"/>
      <c r="EU119" s="515"/>
      <c r="EV119" s="515"/>
      <c r="EW119" s="515"/>
      <c r="EX119" s="515"/>
      <c r="EY119" s="515"/>
      <c r="EZ119" s="515"/>
      <c r="FA119" s="515"/>
      <c r="FB119" s="515"/>
      <c r="FC119" s="515"/>
      <c r="FD119" s="515"/>
      <c r="FE119" s="515"/>
      <c r="FF119" s="515"/>
      <c r="FG119" s="515"/>
      <c r="FH119" s="515"/>
      <c r="FI119" s="515"/>
      <c r="FJ119" s="515"/>
      <c r="FK119" s="515"/>
      <c r="FL119" s="515"/>
      <c r="FM119" s="515"/>
      <c r="FN119" s="515"/>
      <c r="FO119" s="515"/>
      <c r="FP119" s="515"/>
      <c r="FQ119" s="515"/>
      <c r="FR119" s="515"/>
      <c r="FS119" s="515"/>
      <c r="FT119" s="515"/>
      <c r="FU119" s="515"/>
      <c r="FV119" s="515"/>
      <c r="FW119" s="515"/>
      <c r="FX119" s="515"/>
      <c r="FY119" s="515"/>
      <c r="FZ119" s="515"/>
      <c r="GA119" s="515"/>
      <c r="GB119" s="515"/>
      <c r="GC119" s="515"/>
      <c r="GD119" s="515"/>
      <c r="GE119" s="515"/>
      <c r="GF119" s="515"/>
      <c r="GG119" s="515"/>
      <c r="GH119" s="515"/>
      <c r="GI119" s="515"/>
      <c r="GJ119" s="515"/>
      <c r="GK119" s="515"/>
      <c r="GL119" s="515"/>
      <c r="GM119" s="515"/>
      <c r="GN119" s="515"/>
      <c r="GO119" s="515"/>
      <c r="GP119" s="515"/>
      <c r="GQ119" s="515"/>
      <c r="GR119" s="515"/>
      <c r="GS119" s="515"/>
      <c r="GT119" s="515"/>
      <c r="GU119" s="515"/>
      <c r="GV119" s="515"/>
      <c r="GW119" s="515"/>
      <c r="GX119" s="515"/>
      <c r="GY119" s="515"/>
      <c r="GZ119" s="515"/>
      <c r="HA119" s="515"/>
      <c r="HB119" s="515"/>
      <c r="HC119" s="515"/>
      <c r="HD119" s="515"/>
      <c r="HE119" s="515"/>
      <c r="HF119" s="515"/>
      <c r="HG119" s="515"/>
      <c r="HH119" s="515"/>
      <c r="HI119" s="515"/>
      <c r="HJ119" s="515"/>
      <c r="HK119" s="515"/>
      <c r="HL119" s="515"/>
      <c r="HM119" s="515"/>
      <c r="HN119" s="515"/>
      <c r="HO119" s="515"/>
      <c r="HP119" s="515"/>
      <c r="HQ119" s="515"/>
      <c r="HR119" s="515"/>
      <c r="HS119" s="515"/>
      <c r="HT119" s="515"/>
      <c r="HU119" s="515"/>
      <c r="HV119" s="515"/>
      <c r="HW119" s="515"/>
      <c r="HX119" s="515"/>
      <c r="HY119" s="515"/>
      <c r="HZ119" s="515"/>
      <c r="IA119" s="515"/>
      <c r="IB119" s="515"/>
      <c r="IC119" s="515"/>
      <c r="ID119" s="515"/>
      <c r="IE119" s="515"/>
      <c r="IF119" s="515"/>
      <c r="IG119" s="515"/>
      <c r="IH119" s="515"/>
      <c r="II119" s="515"/>
      <c r="IJ119" s="515"/>
      <c r="IK119" s="515"/>
      <c r="IL119" s="515"/>
      <c r="IM119" s="515"/>
      <c r="IN119" s="515"/>
      <c r="IO119" s="515"/>
      <c r="IP119" s="515"/>
      <c r="IQ119" s="515"/>
      <c r="IR119" s="515"/>
      <c r="IS119" s="515"/>
      <c r="IT119" s="515"/>
      <c r="IU119" s="515"/>
    </row>
    <row r="120" spans="1:255" s="410" customFormat="1" ht="26.25" thickBot="1">
      <c r="A120" s="398" t="s">
        <v>373</v>
      </c>
      <c r="B120" s="499" t="s">
        <v>374</v>
      </c>
      <c r="C120" s="399" t="s">
        <v>13</v>
      </c>
      <c r="D120" s="400" t="s">
        <v>6</v>
      </c>
      <c r="E120" s="399">
        <v>2</v>
      </c>
      <c r="F120" s="401">
        <v>1</v>
      </c>
      <c r="G120" s="405">
        <v>4</v>
      </c>
      <c r="H120" s="401"/>
      <c r="I120" s="401"/>
      <c r="J120" s="406"/>
      <c r="K120" s="399">
        <v>2</v>
      </c>
      <c r="L120" s="401">
        <v>1</v>
      </c>
      <c r="M120" s="405">
        <v>4</v>
      </c>
      <c r="N120" s="401"/>
      <c r="O120" s="401"/>
      <c r="P120" s="406"/>
      <c r="Q120" s="399">
        <v>2</v>
      </c>
      <c r="R120" s="401">
        <v>1</v>
      </c>
      <c r="S120" s="405">
        <v>4</v>
      </c>
      <c r="T120" s="401"/>
      <c r="U120" s="401"/>
      <c r="V120" s="406"/>
      <c r="W120" s="402"/>
      <c r="X120" s="407">
        <v>4</v>
      </c>
      <c r="Y120" s="403" t="s">
        <v>375</v>
      </c>
      <c r="Z120" s="404" t="s">
        <v>372</v>
      </c>
      <c r="AA120" s="478"/>
      <c r="AB120" s="515"/>
      <c r="AC120" s="515"/>
      <c r="AD120" s="515"/>
      <c r="AE120" s="515"/>
      <c r="AF120" s="515"/>
      <c r="AG120" s="515"/>
      <c r="AH120" s="515"/>
      <c r="AI120" s="515"/>
      <c r="AJ120" s="515"/>
      <c r="AK120" s="515"/>
      <c r="AL120" s="515"/>
      <c r="AM120" s="515"/>
      <c r="AN120" s="515"/>
      <c r="AO120" s="515"/>
      <c r="AP120" s="515"/>
      <c r="AQ120" s="515"/>
      <c r="AR120" s="515"/>
      <c r="AS120" s="515"/>
      <c r="AT120" s="515"/>
      <c r="AU120" s="515"/>
      <c r="AV120" s="515"/>
      <c r="AW120" s="515"/>
      <c r="AX120" s="515"/>
      <c r="AY120" s="515"/>
      <c r="AZ120" s="515"/>
      <c r="BA120" s="515"/>
      <c r="BB120" s="515"/>
      <c r="BC120" s="515"/>
      <c r="BD120" s="515"/>
      <c r="BE120" s="515"/>
      <c r="BF120" s="515"/>
      <c r="BG120" s="515"/>
      <c r="BH120" s="515"/>
      <c r="BI120" s="515"/>
      <c r="BJ120" s="515"/>
      <c r="BK120" s="515"/>
      <c r="BL120" s="515"/>
      <c r="BM120" s="515"/>
      <c r="BN120" s="515"/>
      <c r="BO120" s="515"/>
      <c r="BP120" s="515"/>
      <c r="BQ120" s="515"/>
      <c r="BR120" s="515"/>
      <c r="BS120" s="515"/>
      <c r="BT120" s="515"/>
      <c r="BU120" s="515"/>
      <c r="BV120" s="515"/>
      <c r="BW120" s="515"/>
      <c r="BX120" s="515"/>
      <c r="BY120" s="515"/>
      <c r="BZ120" s="515"/>
      <c r="CA120" s="515"/>
      <c r="CB120" s="515"/>
      <c r="CC120" s="515"/>
      <c r="CD120" s="515"/>
      <c r="CE120" s="515"/>
      <c r="CF120" s="515"/>
      <c r="CG120" s="515"/>
      <c r="CH120" s="515"/>
      <c r="CI120" s="515"/>
      <c r="CJ120" s="515"/>
      <c r="CK120" s="515"/>
      <c r="CL120" s="515"/>
      <c r="CM120" s="515"/>
      <c r="CN120" s="515"/>
      <c r="CO120" s="515"/>
      <c r="CP120" s="515"/>
      <c r="CQ120" s="515"/>
      <c r="CR120" s="515"/>
      <c r="CS120" s="515"/>
      <c r="CT120" s="515"/>
      <c r="CU120" s="515"/>
      <c r="CV120" s="515"/>
      <c r="CW120" s="515"/>
      <c r="CX120" s="515"/>
      <c r="CY120" s="515"/>
      <c r="CZ120" s="515"/>
      <c r="DA120" s="515"/>
      <c r="DB120" s="515"/>
      <c r="DC120" s="515"/>
      <c r="DD120" s="515"/>
      <c r="DE120" s="515"/>
      <c r="DF120" s="515"/>
      <c r="DG120" s="515"/>
      <c r="DH120" s="515"/>
      <c r="DI120" s="515"/>
      <c r="DJ120" s="515"/>
      <c r="DK120" s="515"/>
      <c r="DL120" s="515"/>
      <c r="DM120" s="515"/>
      <c r="DN120" s="515"/>
      <c r="DO120" s="515"/>
      <c r="DP120" s="515"/>
      <c r="DQ120" s="515"/>
      <c r="DR120" s="515"/>
      <c r="DS120" s="515"/>
      <c r="DT120" s="515"/>
      <c r="DU120" s="515"/>
      <c r="DV120" s="515"/>
      <c r="DW120" s="515"/>
      <c r="DX120" s="515"/>
      <c r="DY120" s="515"/>
      <c r="DZ120" s="515"/>
      <c r="EA120" s="515"/>
      <c r="EB120" s="515"/>
      <c r="EC120" s="515"/>
      <c r="ED120" s="515"/>
      <c r="EE120" s="515"/>
      <c r="EF120" s="515"/>
      <c r="EG120" s="515"/>
      <c r="EH120" s="515"/>
      <c r="EI120" s="515"/>
      <c r="EJ120" s="515"/>
      <c r="EK120" s="515"/>
      <c r="EL120" s="515"/>
      <c r="EM120" s="515"/>
      <c r="EN120" s="515"/>
      <c r="EO120" s="515"/>
      <c r="EP120" s="515"/>
      <c r="EQ120" s="515"/>
      <c r="ER120" s="515"/>
      <c r="ES120" s="515"/>
      <c r="ET120" s="515"/>
      <c r="EU120" s="515"/>
      <c r="EV120" s="515"/>
      <c r="EW120" s="515"/>
      <c r="EX120" s="515"/>
      <c r="EY120" s="515"/>
      <c r="EZ120" s="515"/>
      <c r="FA120" s="515"/>
      <c r="FB120" s="515"/>
      <c r="FC120" s="515"/>
      <c r="FD120" s="515"/>
      <c r="FE120" s="515"/>
      <c r="FF120" s="515"/>
      <c r="FG120" s="515"/>
      <c r="FH120" s="515"/>
      <c r="FI120" s="515"/>
      <c r="FJ120" s="515"/>
      <c r="FK120" s="515"/>
      <c r="FL120" s="515"/>
      <c r="FM120" s="515"/>
      <c r="FN120" s="515"/>
      <c r="FO120" s="515"/>
      <c r="FP120" s="515"/>
      <c r="FQ120" s="515"/>
      <c r="FR120" s="515"/>
      <c r="FS120" s="515"/>
      <c r="FT120" s="515"/>
      <c r="FU120" s="515"/>
      <c r="FV120" s="515"/>
      <c r="FW120" s="515"/>
      <c r="FX120" s="515"/>
      <c r="FY120" s="515"/>
      <c r="FZ120" s="515"/>
      <c r="GA120" s="515"/>
      <c r="GB120" s="515"/>
      <c r="GC120" s="515"/>
      <c r="GD120" s="515"/>
      <c r="GE120" s="515"/>
      <c r="GF120" s="515"/>
      <c r="GG120" s="515"/>
      <c r="GH120" s="515"/>
      <c r="GI120" s="515"/>
      <c r="GJ120" s="515"/>
      <c r="GK120" s="515"/>
      <c r="GL120" s="515"/>
      <c r="GM120" s="515"/>
      <c r="GN120" s="515"/>
      <c r="GO120" s="515"/>
      <c r="GP120" s="515"/>
      <c r="GQ120" s="515"/>
      <c r="GR120" s="515"/>
      <c r="GS120" s="515"/>
      <c r="GT120" s="515"/>
      <c r="GU120" s="515"/>
      <c r="GV120" s="515"/>
      <c r="GW120" s="515"/>
      <c r="GX120" s="515"/>
      <c r="GY120" s="515"/>
      <c r="GZ120" s="515"/>
      <c r="HA120" s="515"/>
      <c r="HB120" s="515"/>
      <c r="HC120" s="515"/>
      <c r="HD120" s="515"/>
      <c r="HE120" s="515"/>
      <c r="HF120" s="515"/>
      <c r="HG120" s="515"/>
      <c r="HH120" s="515"/>
      <c r="HI120" s="515"/>
      <c r="HJ120" s="515"/>
      <c r="HK120" s="515"/>
      <c r="HL120" s="515"/>
      <c r="HM120" s="515"/>
      <c r="HN120" s="515"/>
      <c r="HO120" s="515"/>
      <c r="HP120" s="515"/>
      <c r="HQ120" s="515"/>
      <c r="HR120" s="515"/>
      <c r="HS120" s="515"/>
      <c r="HT120" s="515"/>
      <c r="HU120" s="515"/>
      <c r="HV120" s="515"/>
      <c r="HW120" s="515"/>
      <c r="HX120" s="515"/>
      <c r="HY120" s="515"/>
      <c r="HZ120" s="515"/>
      <c r="IA120" s="515"/>
      <c r="IB120" s="515"/>
      <c r="IC120" s="515"/>
      <c r="ID120" s="515"/>
      <c r="IE120" s="515"/>
      <c r="IF120" s="515"/>
      <c r="IG120" s="515"/>
      <c r="IH120" s="515"/>
      <c r="II120" s="515"/>
      <c r="IJ120" s="515"/>
      <c r="IK120" s="515"/>
      <c r="IL120" s="515"/>
      <c r="IM120" s="515"/>
      <c r="IN120" s="515"/>
      <c r="IO120" s="515"/>
      <c r="IP120" s="515"/>
      <c r="IQ120" s="515"/>
      <c r="IR120" s="515"/>
      <c r="IS120" s="515"/>
      <c r="IT120" s="515"/>
      <c r="IU120" s="515"/>
    </row>
    <row r="121" spans="1:27" s="154" customFormat="1" ht="13.5" thickBot="1">
      <c r="A121" s="187"/>
      <c r="B121" s="73"/>
      <c r="C121" s="184"/>
      <c r="D121" s="184"/>
      <c r="E121" s="257"/>
      <c r="F121" s="184"/>
      <c r="G121" s="184"/>
      <c r="H121" s="184"/>
      <c r="I121" s="184"/>
      <c r="J121" s="184"/>
      <c r="K121" s="257"/>
      <c r="L121" s="184"/>
      <c r="M121" s="184"/>
      <c r="N121" s="184"/>
      <c r="O121" s="184"/>
      <c r="P121" s="184"/>
      <c r="Q121" s="257"/>
      <c r="R121" s="184"/>
      <c r="S121" s="184"/>
      <c r="T121" s="184"/>
      <c r="U121" s="184"/>
      <c r="V121" s="258"/>
      <c r="W121" s="184"/>
      <c r="X121" s="184"/>
      <c r="Y121" s="73"/>
      <c r="Z121" s="186"/>
      <c r="AA121" s="73"/>
    </row>
    <row r="122" spans="1:27" s="154" customFormat="1" ht="24.75" customHeight="1" thickBot="1">
      <c r="A122" s="525" t="s">
        <v>208</v>
      </c>
      <c r="B122" s="526"/>
      <c r="C122" s="218"/>
      <c r="D122" s="165"/>
      <c r="E122" s="218"/>
      <c r="F122" s="164"/>
      <c r="G122" s="164"/>
      <c r="H122" s="164"/>
      <c r="I122" s="164"/>
      <c r="J122" s="165"/>
      <c r="K122" s="218"/>
      <c r="L122" s="164"/>
      <c r="M122" s="164"/>
      <c r="N122" s="164"/>
      <c r="O122" s="164"/>
      <c r="P122" s="165"/>
      <c r="Q122" s="218"/>
      <c r="R122" s="164"/>
      <c r="S122" s="164"/>
      <c r="T122" s="164"/>
      <c r="U122" s="164"/>
      <c r="V122" s="244"/>
      <c r="W122" s="269"/>
      <c r="X122" s="166">
        <v>0</v>
      </c>
      <c r="Y122" s="143"/>
      <c r="Z122" s="144"/>
      <c r="AA122" s="146"/>
    </row>
    <row r="123" spans="1:26" ht="14.25">
      <c r="A123" s="16" t="s">
        <v>115</v>
      </c>
      <c r="B123" s="472" t="s">
        <v>407</v>
      </c>
      <c r="C123" s="18" t="s">
        <v>27</v>
      </c>
      <c r="D123" s="238" t="s">
        <v>122</v>
      </c>
      <c r="E123" s="18">
        <v>0</v>
      </c>
      <c r="F123" s="17">
        <v>2</v>
      </c>
      <c r="G123" s="36">
        <v>0</v>
      </c>
      <c r="H123" s="18">
        <v>0</v>
      </c>
      <c r="I123" s="17">
        <v>2</v>
      </c>
      <c r="J123" s="36">
        <v>0</v>
      </c>
      <c r="K123" s="18"/>
      <c r="L123" s="17"/>
      <c r="M123" s="36"/>
      <c r="N123" s="18"/>
      <c r="O123" s="17"/>
      <c r="P123" s="36"/>
      <c r="Q123" s="18"/>
      <c r="R123" s="17"/>
      <c r="S123" s="42"/>
      <c r="T123" s="18"/>
      <c r="U123" s="17"/>
      <c r="V123" s="42"/>
      <c r="W123" s="153"/>
      <c r="X123" s="142">
        <v>0</v>
      </c>
      <c r="Y123" s="416" t="s">
        <v>147</v>
      </c>
      <c r="Z123" s="417" t="s">
        <v>133</v>
      </c>
    </row>
    <row r="124" spans="1:27" s="513" customFormat="1" ht="24" customHeight="1" thickBot="1">
      <c r="A124" s="155"/>
      <c r="B124" s="500" t="s">
        <v>42</v>
      </c>
      <c r="C124" s="157" t="s">
        <v>27</v>
      </c>
      <c r="D124" s="241" t="s">
        <v>122</v>
      </c>
      <c r="E124" s="157"/>
      <c r="F124" s="156"/>
      <c r="G124" s="172"/>
      <c r="H124" s="157"/>
      <c r="I124" s="156"/>
      <c r="J124" s="172"/>
      <c r="K124" s="157"/>
      <c r="L124" s="156"/>
      <c r="M124" s="172"/>
      <c r="N124" s="157"/>
      <c r="O124" s="156"/>
      <c r="P124" s="172"/>
      <c r="Q124" s="157"/>
      <c r="R124" s="156"/>
      <c r="S124" s="173"/>
      <c r="T124" s="157">
        <v>0</v>
      </c>
      <c r="U124" s="156">
        <v>2</v>
      </c>
      <c r="V124" s="173">
        <v>0</v>
      </c>
      <c r="W124" s="158"/>
      <c r="X124" s="174">
        <v>0</v>
      </c>
      <c r="Y124" s="418" t="s">
        <v>313</v>
      </c>
      <c r="Z124" s="419" t="s">
        <v>260</v>
      </c>
      <c r="AA124" s="73"/>
    </row>
    <row r="125" spans="1:26" ht="15" customHeight="1" thickBot="1">
      <c r="A125" s="187"/>
      <c r="C125" s="184"/>
      <c r="D125" s="184"/>
      <c r="E125" s="257"/>
      <c r="F125" s="184"/>
      <c r="G125" s="184"/>
      <c r="H125" s="184"/>
      <c r="I125" s="184"/>
      <c r="J125" s="184"/>
      <c r="K125" s="257"/>
      <c r="L125" s="184"/>
      <c r="M125" s="184"/>
      <c r="N125" s="184"/>
      <c r="O125" s="184"/>
      <c r="P125" s="184"/>
      <c r="Q125" s="257"/>
      <c r="R125" s="184"/>
      <c r="S125" s="184"/>
      <c r="T125" s="184"/>
      <c r="U125" s="184"/>
      <c r="V125" s="258"/>
      <c r="W125" s="184"/>
      <c r="X125" s="184"/>
      <c r="Y125" s="73"/>
      <c r="Z125" s="186"/>
    </row>
    <row r="126" spans="1:27" s="522" customFormat="1" ht="24" thickBot="1">
      <c r="A126" s="525" t="s">
        <v>217</v>
      </c>
      <c r="B126" s="543"/>
      <c r="C126" s="164"/>
      <c r="D126" s="165"/>
      <c r="E126" s="218"/>
      <c r="F126" s="164"/>
      <c r="G126" s="164"/>
      <c r="H126" s="164"/>
      <c r="I126" s="164"/>
      <c r="J126" s="165"/>
      <c r="K126" s="218"/>
      <c r="L126" s="164"/>
      <c r="M126" s="164"/>
      <c r="N126" s="164"/>
      <c r="O126" s="164"/>
      <c r="P126" s="165"/>
      <c r="Q126" s="218"/>
      <c r="R126" s="164"/>
      <c r="S126" s="164"/>
      <c r="T126" s="164"/>
      <c r="U126" s="164"/>
      <c r="V126" s="244"/>
      <c r="W126" s="269">
        <v>30</v>
      </c>
      <c r="X126" s="166">
        <v>30</v>
      </c>
      <c r="Y126" s="143"/>
      <c r="Z126" s="144"/>
      <c r="AA126" s="146"/>
    </row>
    <row r="127" spans="25:26" ht="12.75">
      <c r="Y127" s="73"/>
      <c r="Z127" s="73"/>
    </row>
    <row r="128" spans="1:27" ht="15.75">
      <c r="A128" s="326" t="s">
        <v>360</v>
      </c>
      <c r="B128" s="327"/>
      <c r="C128" s="327"/>
      <c r="D128" s="327"/>
      <c r="E128" s="327"/>
      <c r="F128" s="327"/>
      <c r="G128" s="327">
        <f>SUM(G5,G42,G75)</f>
        <v>30</v>
      </c>
      <c r="H128" s="327"/>
      <c r="I128" s="327"/>
      <c r="J128" s="327">
        <f>SUM(J5,J42,J75)</f>
        <v>31</v>
      </c>
      <c r="K128" s="327"/>
      <c r="L128" s="327"/>
      <c r="M128" s="327">
        <f>SUM(M5,M42,M75)</f>
        <v>30</v>
      </c>
      <c r="N128" s="327"/>
      <c r="O128" s="327"/>
      <c r="P128" s="327">
        <f>SUM(P5,P42,P75)</f>
        <v>29</v>
      </c>
      <c r="Q128" s="327"/>
      <c r="R128" s="327"/>
      <c r="S128" s="327">
        <f>SUM(S5,S42,S75)</f>
        <v>32</v>
      </c>
      <c r="T128" s="327"/>
      <c r="U128" s="327"/>
      <c r="V128" s="327">
        <f>SUM(V5,V42,V75)</f>
        <v>28</v>
      </c>
      <c r="W128" s="327"/>
      <c r="X128" s="328">
        <f>X5+X42+X75+X126</f>
        <v>210</v>
      </c>
      <c r="Y128" s="327"/>
      <c r="Z128" s="327"/>
      <c r="AA128" s="329"/>
    </row>
  </sheetData>
  <sheetProtection/>
  <mergeCells count="36">
    <mergeCell ref="A1:Z1"/>
    <mergeCell ref="T3:U3"/>
    <mergeCell ref="X2:X4"/>
    <mergeCell ref="K2:P2"/>
    <mergeCell ref="Q2:V2"/>
    <mergeCell ref="E3:F3"/>
    <mergeCell ref="D2:D4"/>
    <mergeCell ref="Z2:Z4"/>
    <mergeCell ref="P3:P4"/>
    <mergeCell ref="Q3:R3"/>
    <mergeCell ref="A126:B126"/>
    <mergeCell ref="Y2:Y4"/>
    <mergeCell ref="A42:B42"/>
    <mergeCell ref="A43:B43"/>
    <mergeCell ref="A5:B5"/>
    <mergeCell ref="A23:B23"/>
    <mergeCell ref="A6:B6"/>
    <mergeCell ref="A2:A4"/>
    <mergeCell ref="B2:B4"/>
    <mergeCell ref="C2:C4"/>
    <mergeCell ref="N3:O3"/>
    <mergeCell ref="E2:J2"/>
    <mergeCell ref="V3:V4"/>
    <mergeCell ref="G3:G4"/>
    <mergeCell ref="H3:I3"/>
    <mergeCell ref="J3:J4"/>
    <mergeCell ref="K3:L3"/>
    <mergeCell ref="M3:M4"/>
    <mergeCell ref="S3:S4"/>
    <mergeCell ref="A44:B44"/>
    <mergeCell ref="A122:B122"/>
    <mergeCell ref="A77:B77"/>
    <mergeCell ref="A75:B75"/>
    <mergeCell ref="A58:B58"/>
    <mergeCell ref="A57:B57"/>
    <mergeCell ref="A49:B49"/>
  </mergeCells>
  <hyperlinks>
    <hyperlink ref="B100" r:id="rId1" display="Vállalatgazdaságtan gyakorlat"/>
    <hyperlink ref="B101" r:id="rId2" display="Környezetpolitika"/>
    <hyperlink ref="B102" r:id="rId3" display="Üzleti gazdaságtan"/>
    <hyperlink ref="B103" r:id="rId4" display="Gazdasági folyamatok térbeli elemzése"/>
    <hyperlink ref="B104" r:id="rId5" display="Az információs tér gazdasági szerkezete"/>
    <hyperlink ref="B105" r:id="rId6" display="Kisvállalkozások indítása és működtetése"/>
    <hyperlink ref="B108" r:id="rId7" display="A piaci és kormányzati kudarcok gazdaságpolitikája"/>
    <hyperlink ref="B109" r:id="rId8" display="Bevezetés a tömegkommunikáció elméletébe"/>
    <hyperlink ref="B110" r:id="rId9" display="A regionális gazdaságtan alapjai"/>
    <hyperlink ref="B112" r:id="rId10" display="Települési gazdaságtan"/>
    <hyperlink ref="B113" r:id="rId11" display="Önkormányzati menedzsment"/>
    <hyperlink ref="B114" r:id="rId12" display="E-Régió"/>
    <hyperlink ref="B79" r:id="rId13" display="Führung und Organization"/>
    <hyperlink ref="B80" r:id="rId14" display="Allgemeine Volkswirtschaftslehre"/>
    <hyperlink ref="B81" r:id="rId15" display="Betriebswirtschaftliche Entscheidungstheorie"/>
    <hyperlink ref="B82" r:id="rId16" display="Steuerlehre"/>
    <hyperlink ref="B83" r:id="rId17" display="Marktforschung"/>
    <hyperlink ref="B84" r:id="rId18" display="Kostenrechnung"/>
    <hyperlink ref="B85" r:id="rId19" display="Wirtschaftsinformatik"/>
    <hyperlink ref="B87" r:id="rId20" display="Cases on International Business Strategy"/>
    <hyperlink ref="B88" r:id="rId21" display="Managing the Enterprise"/>
    <hyperlink ref="B89" r:id="rId22" display="Cases on Business Economics"/>
    <hyperlink ref="B91" r:id="rId23" display="Alkalmazott informatika - Üzleti modellek"/>
    <hyperlink ref="B92" r:id="rId24" display="Adatbáziskezelés a gyakorlatban"/>
    <hyperlink ref="B93" r:id="rId25" display="Internet"/>
    <hyperlink ref="B94" r:id="rId26" display="Vállalati gazdálkodás támogatása SAP rendszerrel "/>
    <hyperlink ref="B98" r:id="rId27" display="Matematika gyakorlat II."/>
    <hyperlink ref="B97" r:id="rId28" display="Matematika gyakorlat I."/>
    <hyperlink ref="B115" r:id="rId29" display="Jövőkutatás"/>
    <hyperlink ref="B7" r:id="rId30" display="Matematika I."/>
    <hyperlink ref="B8" r:id="rId31" display="Mikroökonómia"/>
    <hyperlink ref="B9" r:id="rId32" display="Informatika"/>
    <hyperlink ref="B10" r:id="rId33" display="Vállalatgazdaságtan 1"/>
    <hyperlink ref="B11" r:id="rId34" display="Allgemeine Betriebswirtschaftslehre"/>
    <hyperlink ref="B12" r:id="rId35" display="Matematika II."/>
    <hyperlink ref="B13" r:id="rId36" display="Makroökonómia 2"/>
    <hyperlink ref="B14" r:id="rId37" display="Marketing 1"/>
    <hyperlink ref="B15" r:id="rId38" display="Grundlagen des Marketing"/>
    <hyperlink ref="B16" r:id="rId39" display="Vezetés-szervezés"/>
    <hyperlink ref="B17" r:id="rId40" display="Pénzügytan"/>
    <hyperlink ref="B18" r:id="rId41" display="Operációkutatás"/>
    <hyperlink ref="B19" r:id="rId42" display="Statisztika I."/>
    <hyperlink ref="B20" r:id="rId43" display="Számvitel alapjai"/>
    <hyperlink ref="B21" r:id="rId44" display="Statisztika II."/>
    <hyperlink ref="B22" r:id="rId45" display="Gazdasági jog I."/>
    <hyperlink ref="B24" r:id="rId46" display="Tanulás és kutatásmódszertan"/>
    <hyperlink ref="B25" r:id="rId47" display="Vállalati pénzügyek 1"/>
    <hyperlink ref="B26" r:id="rId48" display="Investierung und Finanzierung"/>
    <hyperlink ref="B27" r:id="rId49" display="Nemzetközi közgazdaságtan"/>
    <hyperlink ref="B29" r:id="rId50" display="Vezetői számvitel "/>
    <hyperlink ref="B30" r:id="rId51" display="Nemzetközi kereskedelem"/>
    <hyperlink ref="B31" r:id="rId52" display="Nemzetközi marketing"/>
    <hyperlink ref="B32" r:id="rId53" display="Döntési technikák"/>
    <hyperlink ref="B33" r:id="rId54" display="Interkulturális kommunikáció"/>
    <hyperlink ref="B34" r:id="rId55" display="Vállalatfinanszírozás"/>
    <hyperlink ref="B35" r:id="rId56" display="Magyarország külgazdasági kapcsolatai"/>
    <hyperlink ref="B36" r:id="rId57" display="Kereskedelmi jog"/>
    <hyperlink ref="B37" r:id="rId58" display="Tevékenységmenedzsment"/>
    <hyperlink ref="B38" r:id="rId59" display="Külkereskedelem technikája"/>
    <hyperlink ref="B39" r:id="rId60" display="Üzleti tervezés"/>
    <hyperlink ref="B40" r:id="rId61" display="Nemzetközi szállítmányozás és logisztika"/>
    <hyperlink ref="B45" r:id="rId62" display="Környezetgazdaságtan"/>
    <hyperlink ref="B46" r:id="rId63" display="Gazdaságföldrajz"/>
    <hyperlink ref="B47" r:id="rId64" display="Üzleti informatika  "/>
    <hyperlink ref="B48" r:id="rId65" display="Egyedi projektek vezetése 5"/>
    <hyperlink ref="B50" r:id="rId66" display="Európai Uniós ismeretek 6"/>
    <hyperlink ref="B51" r:id="rId67" display="Gazdaságtörténet"/>
    <hyperlink ref="B52" r:id="rId68" display="Filozófia"/>
    <hyperlink ref="B53" r:id="rId69" display="Gazdaságpszichológia"/>
    <hyperlink ref="B54" r:id="rId70" display="Gazdaságszociológia"/>
    <hyperlink ref="B55" r:id="rId71" display="Bevezetés a politikatudományba"/>
    <hyperlink ref="B56" r:id="rId72" display="Az Európai Uniós Belső Piac"/>
    <hyperlink ref="B67" r:id="rId73" display="Üzleti játékok"/>
    <hyperlink ref="B68" r:id="rId74" display="Protokoll az üzleti életben "/>
    <hyperlink ref="B69" r:id="rId75" display="Nemzetközi vállalati stratégiák "/>
    <hyperlink ref="B70" r:id="rId76" display="Vámeljárás, vámtechnika "/>
    <hyperlink ref="B71" r:id="rId77" display="Nközi gazdaság- és vállalatelemzés"/>
    <hyperlink ref="B96" r:id="rId78" display="Makroökonómia emelt"/>
    <hyperlink ref="B99" r:id="rId79" display="Gazdaságpolitika*"/>
    <hyperlink ref="B106" r:id="rId80" display="Stratégiai és üzleti tervezés"/>
    <hyperlink ref="B107" r:id="rId81" display="Globalizálódó élelmiszertermelés és piacok"/>
    <hyperlink ref="B117" r:id="rId82" display="A jövedelem adóztatása"/>
    <hyperlink ref="B118" r:id="rId83" display="A fogyasztás adóztatása"/>
    <hyperlink ref="B120" r:id="rId84" display="Magyar közgazdasági gondolkodás története"/>
    <hyperlink ref="B124" r:id="rId85" display="Szakszeminárium"/>
    <hyperlink ref="B111" r:id="rId86" display="Távol-keleti menedzsment"/>
    <hyperlink ref="B28" r:id="rId87" display="Szervezeti magatartás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61" r:id="rId90"/>
  <rowBreaks count="2" manualBreakCount="2">
    <brk id="41" max="25" man="1"/>
    <brk id="85" max="25" man="1"/>
  </rowBreaks>
  <legacyDrawing r:id="rId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0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26.57421875" style="72" bestFit="1" customWidth="1"/>
    <col min="2" max="16384" width="9.140625" style="72" customWidth="1"/>
  </cols>
  <sheetData>
    <row r="1" s="321" customFormat="1" ht="12.75">
      <c r="A1" s="320" t="s">
        <v>319</v>
      </c>
    </row>
    <row r="2" s="321" customFormat="1" ht="12.75">
      <c r="A2" s="320" t="s">
        <v>320</v>
      </c>
    </row>
    <row r="3" s="323" customFormat="1" ht="12.75">
      <c r="A3" s="331" t="s">
        <v>321</v>
      </c>
    </row>
    <row r="4" s="323" customFormat="1" ht="12.75">
      <c r="A4" s="332" t="s">
        <v>322</v>
      </c>
    </row>
    <row r="5" s="323" customFormat="1" ht="12.75">
      <c r="A5" s="332" t="s">
        <v>323</v>
      </c>
    </row>
    <row r="6" s="323" customFormat="1" ht="4.5" customHeight="1">
      <c r="A6" s="332"/>
    </row>
    <row r="7" s="323" customFormat="1" ht="12.75" customHeight="1">
      <c r="A7" s="474" t="s">
        <v>413</v>
      </c>
    </row>
    <row r="8" s="323" customFormat="1" ht="12.75">
      <c r="A8" s="323" t="s">
        <v>324</v>
      </c>
    </row>
    <row r="9" s="323" customFormat="1" ht="12.75">
      <c r="A9" s="323" t="s">
        <v>325</v>
      </c>
    </row>
    <row r="10" s="323" customFormat="1" ht="12.75">
      <c r="A10" s="323" t="s">
        <v>326</v>
      </c>
    </row>
    <row r="11" s="323" customFormat="1" ht="12.75">
      <c r="A11" s="323" t="s">
        <v>327</v>
      </c>
    </row>
    <row r="12" s="323" customFormat="1" ht="12.75">
      <c r="A12" s="323" t="s">
        <v>328</v>
      </c>
    </row>
    <row r="13" s="323" customFormat="1" ht="4.5" customHeight="1">
      <c r="A13" s="322"/>
    </row>
    <row r="14" s="323" customFormat="1" ht="12.75" customHeight="1">
      <c r="A14" s="474" t="s">
        <v>412</v>
      </c>
    </row>
    <row r="15" s="323" customFormat="1" ht="12.75" customHeight="1">
      <c r="A15" s="332"/>
    </row>
    <row r="16" spans="1:256" s="397" customFormat="1" ht="27">
      <c r="A16" s="475" t="s">
        <v>411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323"/>
      <c r="BF16" s="323"/>
      <c r="BG16" s="323"/>
      <c r="BH16" s="323"/>
      <c r="BI16" s="323"/>
      <c r="BJ16" s="323"/>
      <c r="BK16" s="323"/>
      <c r="BL16" s="323"/>
      <c r="BM16" s="323"/>
      <c r="BN16" s="323"/>
      <c r="BO16" s="323"/>
      <c r="BP16" s="323"/>
      <c r="BQ16" s="323"/>
      <c r="BR16" s="323"/>
      <c r="BS16" s="323"/>
      <c r="BT16" s="323"/>
      <c r="BU16" s="323"/>
      <c r="BV16" s="323"/>
      <c r="BW16" s="323"/>
      <c r="BX16" s="323"/>
      <c r="BY16" s="323"/>
      <c r="BZ16" s="323"/>
      <c r="CA16" s="323"/>
      <c r="CB16" s="323"/>
      <c r="CC16" s="323"/>
      <c r="CD16" s="323"/>
      <c r="CE16" s="323"/>
      <c r="CF16" s="323"/>
      <c r="CG16" s="323"/>
      <c r="CH16" s="323"/>
      <c r="CI16" s="323"/>
      <c r="CJ16" s="323"/>
      <c r="CK16" s="323"/>
      <c r="CL16" s="323"/>
      <c r="CM16" s="323"/>
      <c r="CN16" s="323"/>
      <c r="CO16" s="323"/>
      <c r="CP16" s="323"/>
      <c r="CQ16" s="323"/>
      <c r="CR16" s="323"/>
      <c r="CS16" s="323"/>
      <c r="CT16" s="323"/>
      <c r="CU16" s="323"/>
      <c r="CV16" s="323"/>
      <c r="CW16" s="323"/>
      <c r="CX16" s="323"/>
      <c r="CY16" s="323"/>
      <c r="CZ16" s="323"/>
      <c r="DA16" s="323"/>
      <c r="DB16" s="323"/>
      <c r="DC16" s="323"/>
      <c r="DD16" s="323"/>
      <c r="DE16" s="323"/>
      <c r="DF16" s="323"/>
      <c r="DG16" s="323"/>
      <c r="DH16" s="323"/>
      <c r="DI16" s="323"/>
      <c r="DJ16" s="323"/>
      <c r="DK16" s="323"/>
      <c r="DL16" s="323"/>
      <c r="DM16" s="323"/>
      <c r="DN16" s="323"/>
      <c r="DO16" s="323"/>
      <c r="DP16" s="323"/>
      <c r="DQ16" s="323"/>
      <c r="DR16" s="323"/>
      <c r="DS16" s="323"/>
      <c r="DT16" s="323"/>
      <c r="DU16" s="323"/>
      <c r="DV16" s="323"/>
      <c r="DW16" s="323"/>
      <c r="DX16" s="323"/>
      <c r="DY16" s="323"/>
      <c r="DZ16" s="323"/>
      <c r="EA16" s="323"/>
      <c r="EB16" s="323"/>
      <c r="EC16" s="323"/>
      <c r="ED16" s="323"/>
      <c r="EE16" s="323"/>
      <c r="EF16" s="323"/>
      <c r="EG16" s="323"/>
      <c r="EH16" s="323"/>
      <c r="EI16" s="323"/>
      <c r="EJ16" s="323"/>
      <c r="EK16" s="323"/>
      <c r="EL16" s="323"/>
      <c r="EM16" s="323"/>
      <c r="EN16" s="323"/>
      <c r="EO16" s="323"/>
      <c r="EP16" s="323"/>
      <c r="EQ16" s="323"/>
      <c r="ER16" s="323"/>
      <c r="ES16" s="323"/>
      <c r="ET16" s="323"/>
      <c r="EU16" s="323"/>
      <c r="EV16" s="323"/>
      <c r="EW16" s="323"/>
      <c r="EX16" s="323"/>
      <c r="EY16" s="323"/>
      <c r="EZ16" s="323"/>
      <c r="FA16" s="323"/>
      <c r="FB16" s="323"/>
      <c r="FC16" s="323"/>
      <c r="FD16" s="323"/>
      <c r="FE16" s="323"/>
      <c r="FF16" s="323"/>
      <c r="FG16" s="323"/>
      <c r="FH16" s="323"/>
      <c r="FI16" s="323"/>
      <c r="FJ16" s="323"/>
      <c r="FK16" s="323"/>
      <c r="FL16" s="323"/>
      <c r="FM16" s="323"/>
      <c r="FN16" s="323"/>
      <c r="FO16" s="323"/>
      <c r="FP16" s="323"/>
      <c r="FQ16" s="323"/>
      <c r="FR16" s="323"/>
      <c r="FS16" s="323"/>
      <c r="FT16" s="323"/>
      <c r="FU16" s="323"/>
      <c r="FV16" s="323"/>
      <c r="FW16" s="323"/>
      <c r="FX16" s="323"/>
      <c r="FY16" s="323"/>
      <c r="FZ16" s="323"/>
      <c r="GA16" s="323"/>
      <c r="GB16" s="323"/>
      <c r="GC16" s="323"/>
      <c r="GD16" s="323"/>
      <c r="GE16" s="323"/>
      <c r="GF16" s="323"/>
      <c r="GG16" s="323"/>
      <c r="GH16" s="323"/>
      <c r="GI16" s="323"/>
      <c r="GJ16" s="323"/>
      <c r="GK16" s="323"/>
      <c r="GL16" s="323"/>
      <c r="GM16" s="323"/>
      <c r="GN16" s="323"/>
      <c r="GO16" s="323"/>
      <c r="GP16" s="323"/>
      <c r="GQ16" s="323"/>
      <c r="GR16" s="323"/>
      <c r="GS16" s="323"/>
      <c r="GT16" s="323"/>
      <c r="GU16" s="323"/>
      <c r="GV16" s="323"/>
      <c r="GW16" s="323"/>
      <c r="GX16" s="323"/>
      <c r="GY16" s="323"/>
      <c r="GZ16" s="323"/>
      <c r="HA16" s="323"/>
      <c r="HB16" s="323"/>
      <c r="HC16" s="323"/>
      <c r="HD16" s="323"/>
      <c r="HE16" s="323"/>
      <c r="HF16" s="323"/>
      <c r="HG16" s="323"/>
      <c r="HH16" s="323"/>
      <c r="HI16" s="323"/>
      <c r="HJ16" s="323"/>
      <c r="HK16" s="323"/>
      <c r="HL16" s="323"/>
      <c r="HM16" s="323"/>
      <c r="HN16" s="323"/>
      <c r="HO16" s="323"/>
      <c r="HP16" s="323"/>
      <c r="HQ16" s="323"/>
      <c r="HR16" s="323"/>
      <c r="HS16" s="323"/>
      <c r="HT16" s="323"/>
      <c r="HU16" s="323"/>
      <c r="HV16" s="323"/>
      <c r="HW16" s="323"/>
      <c r="HX16" s="323"/>
      <c r="HY16" s="323"/>
      <c r="HZ16" s="323"/>
      <c r="IA16" s="323"/>
      <c r="IB16" s="323"/>
      <c r="IC16" s="323"/>
      <c r="ID16" s="323"/>
      <c r="IE16" s="323"/>
      <c r="IF16" s="323"/>
      <c r="IG16" s="323"/>
      <c r="IH16" s="323"/>
      <c r="II16" s="323"/>
      <c r="IJ16" s="323"/>
      <c r="IK16" s="323"/>
      <c r="IL16" s="323"/>
      <c r="IM16" s="323"/>
      <c r="IN16" s="323"/>
      <c r="IO16" s="323"/>
      <c r="IP16" s="323"/>
      <c r="IQ16" s="323"/>
      <c r="IR16" s="323"/>
      <c r="IS16" s="323"/>
      <c r="IT16" s="323"/>
      <c r="IU16" s="323"/>
      <c r="IV16" s="323"/>
    </row>
    <row r="17" s="323" customFormat="1" ht="12.75" customHeight="1">
      <c r="A17" s="332"/>
    </row>
    <row r="18" s="323" customFormat="1" ht="12.75" customHeight="1">
      <c r="A18" s="474" t="s">
        <v>409</v>
      </c>
    </row>
    <row r="19" s="323" customFormat="1" ht="12.75" customHeight="1">
      <c r="A19" s="332"/>
    </row>
    <row r="20" s="323" customFormat="1" ht="12.75" customHeight="1">
      <c r="A20" s="473" t="s">
        <v>410</v>
      </c>
    </row>
    <row r="21" s="323" customFormat="1" ht="12.75" customHeight="1">
      <c r="A21" s="322"/>
    </row>
    <row r="22" s="323" customFormat="1" ht="12.75" customHeight="1">
      <c r="A22" s="473" t="s">
        <v>408</v>
      </c>
    </row>
    <row r="23" s="323" customFormat="1" ht="12.75" customHeight="1">
      <c r="A23" s="322"/>
    </row>
    <row r="24" s="323" customFormat="1" ht="12.75" customHeight="1">
      <c r="A24" s="332" t="s">
        <v>329</v>
      </c>
    </row>
    <row r="25" s="323" customFormat="1" ht="12.75">
      <c r="A25" s="323" t="s">
        <v>330</v>
      </c>
    </row>
    <row r="26" s="323" customFormat="1" ht="12.75"/>
    <row r="27" s="325" customFormat="1" ht="14.25" customHeight="1">
      <c r="A27" s="320" t="s">
        <v>331</v>
      </c>
    </row>
    <row r="28" s="323" customFormat="1" ht="12.75">
      <c r="A28" s="323" t="s">
        <v>361</v>
      </c>
    </row>
    <row r="29" s="324" customFormat="1" ht="25.5">
      <c r="A29" s="324" t="s">
        <v>415</v>
      </c>
    </row>
    <row r="30" s="323" customFormat="1" ht="12.75">
      <c r="A30" s="323" t="s">
        <v>332</v>
      </c>
    </row>
    <row r="31" s="323" customFormat="1" ht="12.75">
      <c r="A31" s="323" t="s">
        <v>333</v>
      </c>
    </row>
    <row r="32" s="323" customFormat="1" ht="12.75">
      <c r="A32" s="323" t="s">
        <v>362</v>
      </c>
    </row>
    <row r="33" s="325" customFormat="1" ht="14.25" customHeight="1">
      <c r="A33" s="320" t="s">
        <v>334</v>
      </c>
    </row>
    <row r="34" s="325" customFormat="1" ht="14.25" customHeight="1">
      <c r="A34" s="325" t="s">
        <v>335</v>
      </c>
    </row>
    <row r="35" ht="12.75">
      <c r="A35" s="72" t="s">
        <v>363</v>
      </c>
    </row>
    <row r="36" ht="12.75">
      <c r="A36" s="72" t="s">
        <v>422</v>
      </c>
    </row>
    <row r="37" ht="12.75">
      <c r="A37" s="72" t="s">
        <v>336</v>
      </c>
    </row>
    <row r="38" ht="12.75">
      <c r="A38" s="72" t="s">
        <v>337</v>
      </c>
    </row>
    <row r="39" ht="12.75">
      <c r="A39" s="72" t="s">
        <v>338</v>
      </c>
    </row>
    <row r="40" s="325" customFormat="1" ht="14.25" customHeight="1">
      <c r="A40" s="325" t="s">
        <v>339</v>
      </c>
    </row>
    <row r="41" ht="12.75">
      <c r="A41" s="72" t="s">
        <v>340</v>
      </c>
    </row>
    <row r="42" ht="12.75">
      <c r="A42" s="72" t="s">
        <v>341</v>
      </c>
    </row>
    <row r="43" ht="12.75">
      <c r="A43" s="72" t="s">
        <v>342</v>
      </c>
    </row>
    <row r="44" ht="12.75">
      <c r="A44" s="72" t="s">
        <v>343</v>
      </c>
    </row>
    <row r="45" ht="12.75">
      <c r="A45" s="72" t="s">
        <v>344</v>
      </c>
    </row>
    <row r="46" ht="12.75">
      <c r="A46" s="72" t="s">
        <v>345</v>
      </c>
    </row>
    <row r="47" ht="12.75">
      <c r="A47" s="72" t="s">
        <v>346</v>
      </c>
    </row>
    <row r="48" ht="12.75">
      <c r="A48" s="72" t="s">
        <v>347</v>
      </c>
    </row>
    <row r="49" s="325" customFormat="1" ht="14.25" customHeight="1">
      <c r="A49" s="325" t="s">
        <v>348</v>
      </c>
    </row>
    <row r="50" s="323" customFormat="1" ht="12.75">
      <c r="A50" s="72" t="s">
        <v>349</v>
      </c>
    </row>
    <row r="51" s="323" customFormat="1" ht="12.75">
      <c r="A51" s="72" t="s">
        <v>350</v>
      </c>
    </row>
    <row r="52" s="323" customFormat="1" ht="12.75">
      <c r="A52" s="72" t="s">
        <v>351</v>
      </c>
    </row>
    <row r="53" s="323" customFormat="1" ht="12.75">
      <c r="A53" s="72" t="s">
        <v>352</v>
      </c>
    </row>
    <row r="54" s="323" customFormat="1" ht="12.75">
      <c r="A54" s="72" t="s">
        <v>353</v>
      </c>
    </row>
    <row r="55" s="325" customFormat="1" ht="14.25" customHeight="1">
      <c r="A55" s="72" t="s">
        <v>354</v>
      </c>
    </row>
    <row r="56" s="323" customFormat="1" ht="12.75">
      <c r="A56" s="72" t="s">
        <v>355</v>
      </c>
    </row>
    <row r="57" s="323" customFormat="1" ht="12.75">
      <c r="A57" s="72" t="s">
        <v>356</v>
      </c>
    </row>
    <row r="58" s="325" customFormat="1" ht="14.25" customHeight="1">
      <c r="A58" s="320" t="s">
        <v>357</v>
      </c>
    </row>
    <row r="59" s="323" customFormat="1" ht="12.75">
      <c r="A59" s="323" t="s">
        <v>358</v>
      </c>
    </row>
    <row r="60" s="325" customFormat="1" ht="14.25" customHeight="1">
      <c r="A60" s="320" t="s">
        <v>359</v>
      </c>
    </row>
  </sheetData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9"/>
  <sheetViews>
    <sheetView zoomScale="70" zoomScaleNormal="70" zoomScalePageLayoutView="0" workbookViewId="0" topLeftCell="A1">
      <selection activeCell="F33" sqref="F33"/>
    </sheetView>
  </sheetViews>
  <sheetFormatPr defaultColWidth="9.140625" defaultRowHeight="12.75"/>
  <cols>
    <col min="1" max="1" width="22.8515625" style="51" customWidth="1"/>
    <col min="2" max="2" width="22.421875" style="86" customWidth="1"/>
    <col min="3" max="3" width="9.8515625" style="87" bestFit="1" customWidth="1"/>
    <col min="4" max="4" width="13.7109375" style="86" customWidth="1"/>
    <col min="5" max="5" width="7.421875" style="57" customWidth="1"/>
    <col min="6" max="6" width="47.28125" style="47" customWidth="1"/>
    <col min="7" max="7" width="8.28125" style="47" bestFit="1" customWidth="1"/>
    <col min="8" max="8" width="11.57421875" style="48" bestFit="1" customWidth="1"/>
    <col min="9" max="9" width="4.7109375" style="48" customWidth="1"/>
    <col min="10" max="11" width="3.140625" style="51" customWidth="1"/>
    <col min="12" max="12" width="7.421875" style="52" customWidth="1"/>
    <col min="13" max="14" width="3.140625" style="51" customWidth="1"/>
    <col min="15" max="15" width="6.7109375" style="49" customWidth="1"/>
    <col min="16" max="16" width="2.8515625" style="48" bestFit="1" customWidth="1"/>
    <col min="17" max="17" width="3.140625" style="48" customWidth="1"/>
    <col min="18" max="18" width="7.421875" style="49" customWidth="1"/>
    <col min="19" max="20" width="3.140625" style="48" customWidth="1"/>
    <col min="21" max="21" width="6.7109375" style="49" customWidth="1"/>
    <col min="22" max="23" width="3.421875" style="48" customWidth="1"/>
    <col min="24" max="24" width="5.7109375" style="49" customWidth="1"/>
    <col min="25" max="26" width="3.421875" style="48" customWidth="1"/>
    <col min="27" max="27" width="6.7109375" style="49" customWidth="1"/>
    <col min="28" max="28" width="4.8515625" style="49" customWidth="1"/>
    <col min="29" max="29" width="8.7109375" style="63" customWidth="1"/>
    <col min="30" max="30" width="10.7109375" style="48" hidden="1" customWidth="1"/>
    <col min="31" max="31" width="21.8515625" style="50" hidden="1" customWidth="1"/>
    <col min="32" max="32" width="39.7109375" style="47" hidden="1" customWidth="1"/>
    <col min="33" max="33" width="11.7109375" style="51" customWidth="1"/>
    <col min="34" max="34" width="34.8515625" style="47" customWidth="1"/>
    <col min="35" max="16384" width="9.140625" style="51" customWidth="1"/>
  </cols>
  <sheetData>
    <row r="1" spans="1:32" ht="13.5" thickBot="1">
      <c r="A1" s="101"/>
      <c r="B1" s="102"/>
      <c r="C1" s="103"/>
      <c r="D1" s="113"/>
      <c r="E1" s="114"/>
      <c r="F1" s="579" t="s">
        <v>211</v>
      </c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  <c r="AB1" s="580"/>
      <c r="AC1" s="581"/>
      <c r="AD1" s="98"/>
      <c r="AE1" s="99"/>
      <c r="AF1" s="100"/>
    </row>
    <row r="2" spans="1:34" s="53" customFormat="1" ht="12.75" customHeight="1" thickBot="1">
      <c r="A2" s="595" t="s">
        <v>219</v>
      </c>
      <c r="B2" s="598" t="s">
        <v>218</v>
      </c>
      <c r="C2" s="599"/>
      <c r="D2" s="600"/>
      <c r="E2" s="115"/>
      <c r="F2" s="586" t="s">
        <v>229</v>
      </c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8"/>
      <c r="AH2" s="54"/>
    </row>
    <row r="3" spans="1:34" s="53" customFormat="1" ht="11.25" customHeight="1">
      <c r="A3" s="596"/>
      <c r="B3" s="601"/>
      <c r="C3" s="602"/>
      <c r="D3" s="603"/>
      <c r="E3" s="115"/>
      <c r="F3" s="589" t="s">
        <v>47</v>
      </c>
      <c r="G3" s="592" t="s">
        <v>0</v>
      </c>
      <c r="H3" s="583" t="s">
        <v>1</v>
      </c>
      <c r="I3" s="583" t="s">
        <v>25</v>
      </c>
      <c r="J3" s="582" t="s">
        <v>195</v>
      </c>
      <c r="K3" s="582"/>
      <c r="L3" s="582"/>
      <c r="M3" s="582"/>
      <c r="N3" s="582"/>
      <c r="O3" s="582"/>
      <c r="P3" s="582" t="s">
        <v>196</v>
      </c>
      <c r="Q3" s="582"/>
      <c r="R3" s="582"/>
      <c r="S3" s="582"/>
      <c r="T3" s="582"/>
      <c r="U3" s="582"/>
      <c r="V3" s="582" t="s">
        <v>197</v>
      </c>
      <c r="W3" s="582"/>
      <c r="X3" s="582"/>
      <c r="Y3" s="582"/>
      <c r="Z3" s="582"/>
      <c r="AA3" s="582"/>
      <c r="AB3" s="119" t="s">
        <v>225</v>
      </c>
      <c r="AC3" s="620" t="s">
        <v>204</v>
      </c>
      <c r="AD3" s="77"/>
      <c r="AE3" s="623" t="s">
        <v>3</v>
      </c>
      <c r="AF3" s="617" t="s">
        <v>48</v>
      </c>
      <c r="AH3" s="54"/>
    </row>
    <row r="4" spans="1:34" s="53" customFormat="1" ht="11.25" customHeight="1">
      <c r="A4" s="596"/>
      <c r="B4" s="601"/>
      <c r="C4" s="602"/>
      <c r="D4" s="603"/>
      <c r="E4" s="115"/>
      <c r="F4" s="590"/>
      <c r="G4" s="593"/>
      <c r="H4" s="584"/>
      <c r="I4" s="584"/>
      <c r="J4" s="578">
        <v>1</v>
      </c>
      <c r="K4" s="578"/>
      <c r="L4" s="576" t="s">
        <v>2</v>
      </c>
      <c r="M4" s="578">
        <v>2</v>
      </c>
      <c r="N4" s="578"/>
      <c r="O4" s="576" t="s">
        <v>2</v>
      </c>
      <c r="P4" s="578">
        <v>3</v>
      </c>
      <c r="Q4" s="578"/>
      <c r="R4" s="576" t="s">
        <v>2</v>
      </c>
      <c r="S4" s="578">
        <v>4</v>
      </c>
      <c r="T4" s="578"/>
      <c r="U4" s="576" t="s">
        <v>2</v>
      </c>
      <c r="V4" s="578">
        <v>5</v>
      </c>
      <c r="W4" s="578"/>
      <c r="X4" s="576" t="s">
        <v>2</v>
      </c>
      <c r="Y4" s="578">
        <v>6</v>
      </c>
      <c r="Z4" s="578"/>
      <c r="AA4" s="576" t="s">
        <v>2</v>
      </c>
      <c r="AB4" s="175">
        <v>7</v>
      </c>
      <c r="AC4" s="621"/>
      <c r="AD4" s="96"/>
      <c r="AE4" s="624"/>
      <c r="AF4" s="618"/>
      <c r="AH4" s="54"/>
    </row>
    <row r="5" spans="1:34" s="53" customFormat="1" ht="27.75" customHeight="1" thickBot="1">
      <c r="A5" s="597"/>
      <c r="B5" s="604"/>
      <c r="C5" s="605"/>
      <c r="D5" s="606"/>
      <c r="E5" s="115"/>
      <c r="F5" s="591"/>
      <c r="G5" s="594"/>
      <c r="H5" s="585"/>
      <c r="I5" s="585"/>
      <c r="J5" s="78" t="s">
        <v>4</v>
      </c>
      <c r="K5" s="78" t="s">
        <v>46</v>
      </c>
      <c r="L5" s="577"/>
      <c r="M5" s="78" t="s">
        <v>4</v>
      </c>
      <c r="N5" s="78" t="s">
        <v>46</v>
      </c>
      <c r="O5" s="577"/>
      <c r="P5" s="78" t="s">
        <v>4</v>
      </c>
      <c r="Q5" s="78" t="s">
        <v>46</v>
      </c>
      <c r="R5" s="577"/>
      <c r="S5" s="78" t="s">
        <v>4</v>
      </c>
      <c r="T5" s="78" t="s">
        <v>46</v>
      </c>
      <c r="U5" s="577"/>
      <c r="V5" s="78" t="s">
        <v>4</v>
      </c>
      <c r="W5" s="78" t="s">
        <v>46</v>
      </c>
      <c r="X5" s="577"/>
      <c r="Y5" s="78" t="s">
        <v>4</v>
      </c>
      <c r="Z5" s="78" t="s">
        <v>46</v>
      </c>
      <c r="AA5" s="577"/>
      <c r="AB5" s="210"/>
      <c r="AC5" s="622"/>
      <c r="AD5" s="97"/>
      <c r="AE5" s="625"/>
      <c r="AF5" s="619"/>
      <c r="AH5" s="54"/>
    </row>
    <row r="6" spans="1:34" s="55" customFormat="1" ht="69.75" customHeight="1">
      <c r="A6" s="607" t="s">
        <v>227</v>
      </c>
      <c r="B6" s="633" t="s">
        <v>212</v>
      </c>
      <c r="C6" s="611">
        <v>67</v>
      </c>
      <c r="D6" s="634">
        <v>101</v>
      </c>
      <c r="E6" s="57"/>
      <c r="F6" s="126" t="s">
        <v>221</v>
      </c>
      <c r="G6" s="127"/>
      <c r="H6" s="120" t="s">
        <v>5</v>
      </c>
      <c r="I6" s="120"/>
      <c r="J6" s="120"/>
      <c r="K6" s="120"/>
      <c r="L6" s="120">
        <v>19</v>
      </c>
      <c r="M6" s="120"/>
      <c r="N6" s="120"/>
      <c r="O6" s="120">
        <f>SUM(O7,O8)</f>
        <v>25</v>
      </c>
      <c r="P6" s="120"/>
      <c r="Q6" s="120"/>
      <c r="R6" s="120">
        <f>SUM(R7,R8)</f>
        <v>24</v>
      </c>
      <c r="S6" s="120"/>
      <c r="T6" s="120"/>
      <c r="U6" s="120">
        <f>SUM(U7,U8)</f>
        <v>20</v>
      </c>
      <c r="V6" s="120"/>
      <c r="W6" s="120"/>
      <c r="X6" s="120">
        <f>SUM(X7,X8)</f>
        <v>16</v>
      </c>
      <c r="Y6" s="120"/>
      <c r="Z6" s="120"/>
      <c r="AA6" s="120">
        <f>SUM(AA7,AA8)</f>
        <v>21</v>
      </c>
      <c r="AB6" s="120"/>
      <c r="AC6" s="121">
        <f>SUM(L6:AB6)</f>
        <v>125</v>
      </c>
      <c r="AD6" s="79"/>
      <c r="AE6" s="80"/>
      <c r="AF6" s="33"/>
      <c r="AH6" s="56"/>
    </row>
    <row r="7" spans="1:34" s="55" customFormat="1" ht="19.5" customHeight="1">
      <c r="A7" s="608"/>
      <c r="B7" s="610"/>
      <c r="C7" s="612"/>
      <c r="D7" s="635"/>
      <c r="E7" s="122"/>
      <c r="F7" s="615" t="s">
        <v>212</v>
      </c>
      <c r="G7" s="616"/>
      <c r="H7" s="94" t="s">
        <v>5</v>
      </c>
      <c r="I7" s="94"/>
      <c r="J7" s="93"/>
      <c r="K7" s="93"/>
      <c r="L7" s="93">
        <v>19</v>
      </c>
      <c r="M7" s="93"/>
      <c r="N7" s="93"/>
      <c r="O7" s="93">
        <v>25</v>
      </c>
      <c r="P7" s="93"/>
      <c r="Q7" s="93"/>
      <c r="R7" s="93">
        <v>14</v>
      </c>
      <c r="S7" s="93"/>
      <c r="T7" s="93"/>
      <c r="U7" s="93">
        <v>5</v>
      </c>
      <c r="V7" s="93"/>
      <c r="W7" s="93"/>
      <c r="X7" s="93">
        <v>4</v>
      </c>
      <c r="Y7" s="93"/>
      <c r="Z7" s="93"/>
      <c r="AA7" s="93">
        <v>0</v>
      </c>
      <c r="AB7" s="93"/>
      <c r="AC7" s="105">
        <f>SUM(L7:AB7)</f>
        <v>67</v>
      </c>
      <c r="AD7" s="110" t="e">
        <f>SUM(#REF!)</f>
        <v>#REF!</v>
      </c>
      <c r="AE7" s="81"/>
      <c r="AF7" s="82"/>
      <c r="AH7" s="56"/>
    </row>
    <row r="8" spans="1:34" s="55" customFormat="1" ht="19.5" customHeight="1" thickBot="1">
      <c r="A8" s="608"/>
      <c r="B8" s="610"/>
      <c r="C8" s="612"/>
      <c r="D8" s="635"/>
      <c r="E8" s="122"/>
      <c r="F8" s="613" t="s">
        <v>213</v>
      </c>
      <c r="G8" s="614"/>
      <c r="H8" s="106" t="s">
        <v>5</v>
      </c>
      <c r="I8" s="106"/>
      <c r="J8" s="107"/>
      <c r="K8" s="107"/>
      <c r="L8" s="107"/>
      <c r="M8" s="107"/>
      <c r="N8" s="107"/>
      <c r="O8" s="107"/>
      <c r="P8" s="107"/>
      <c r="Q8" s="107"/>
      <c r="R8" s="107">
        <v>10</v>
      </c>
      <c r="S8" s="107"/>
      <c r="T8" s="107"/>
      <c r="U8" s="107">
        <v>15</v>
      </c>
      <c r="V8" s="107"/>
      <c r="W8" s="107"/>
      <c r="X8" s="107">
        <v>12</v>
      </c>
      <c r="Y8" s="107"/>
      <c r="Z8" s="107"/>
      <c r="AA8" s="107">
        <v>21</v>
      </c>
      <c r="AB8" s="107"/>
      <c r="AC8" s="108">
        <f>SUM(L8:AA8)</f>
        <v>58</v>
      </c>
      <c r="AD8" s="45" t="e">
        <f>SUM(#REF!)</f>
        <v>#REF!</v>
      </c>
      <c r="AE8" s="37"/>
      <c r="AF8" s="38"/>
      <c r="AH8" s="56"/>
    </row>
    <row r="9" spans="1:34" s="55" customFormat="1" ht="19.5" customHeight="1">
      <c r="A9" s="608"/>
      <c r="B9" s="610"/>
      <c r="C9" s="612"/>
      <c r="D9" s="635"/>
      <c r="E9" s="122"/>
      <c r="F9" s="198" t="s">
        <v>216</v>
      </c>
      <c r="G9" s="199"/>
      <c r="H9" s="200" t="s">
        <v>64</v>
      </c>
      <c r="I9" s="200"/>
      <c r="J9" s="200"/>
      <c r="K9" s="200"/>
      <c r="L9" s="200">
        <f>SUM(L13,L12,L11)</f>
        <v>7</v>
      </c>
      <c r="M9" s="200"/>
      <c r="N9" s="200"/>
      <c r="O9" s="200">
        <f>SUM(O13,O12,O11)</f>
        <v>3</v>
      </c>
      <c r="P9" s="200"/>
      <c r="Q9" s="200"/>
      <c r="R9" s="200">
        <f>SUM(R13,R12,R11)</f>
        <v>3</v>
      </c>
      <c r="S9" s="200"/>
      <c r="T9" s="200"/>
      <c r="U9" s="200">
        <f>SUM(U13,U12,U11)</f>
        <v>10</v>
      </c>
      <c r="V9" s="200"/>
      <c r="W9" s="200"/>
      <c r="X9" s="200">
        <f>SUM(X13,X12,X11)</f>
        <v>11</v>
      </c>
      <c r="Y9" s="200"/>
      <c r="Z9" s="200"/>
      <c r="AA9" s="200">
        <f>SUM(AA13,AA12,AA11)</f>
        <v>8</v>
      </c>
      <c r="AB9" s="200"/>
      <c r="AC9" s="201">
        <f>SUM(AC13,AC12,AC11)</f>
        <v>42</v>
      </c>
      <c r="AD9" s="45" t="e">
        <f>SUM(#REF!)</f>
        <v>#REF!</v>
      </c>
      <c r="AE9" s="37"/>
      <c r="AF9" s="38"/>
      <c r="AH9" s="56"/>
    </row>
    <row r="10" spans="1:34" s="55" customFormat="1" ht="19.5" customHeight="1">
      <c r="A10" s="608"/>
      <c r="B10" s="610"/>
      <c r="C10" s="612"/>
      <c r="D10" s="635"/>
      <c r="E10" s="122"/>
      <c r="F10" s="615" t="s">
        <v>237</v>
      </c>
      <c r="G10" s="616"/>
      <c r="H10" s="94" t="s">
        <v>64</v>
      </c>
      <c r="I10" s="94"/>
      <c r="J10" s="93"/>
      <c r="K10" s="93"/>
      <c r="L10" s="93">
        <v>3</v>
      </c>
      <c r="M10" s="93"/>
      <c r="N10" s="93"/>
      <c r="O10" s="93">
        <v>0</v>
      </c>
      <c r="P10" s="93"/>
      <c r="Q10" s="93"/>
      <c r="R10" s="93">
        <v>3</v>
      </c>
      <c r="S10" s="93"/>
      <c r="T10" s="93"/>
      <c r="U10" s="93">
        <v>4</v>
      </c>
      <c r="V10" s="93"/>
      <c r="W10" s="93"/>
      <c r="X10" s="93">
        <v>7</v>
      </c>
      <c r="Y10" s="93"/>
      <c r="Z10" s="93"/>
      <c r="AA10" s="93">
        <v>4</v>
      </c>
      <c r="AB10" s="93"/>
      <c r="AC10" s="105">
        <f>SUM(H10:AB10)</f>
        <v>21</v>
      </c>
      <c r="AD10" s="45" t="e">
        <f>SUM(#REF!)</f>
        <v>#REF!</v>
      </c>
      <c r="AE10" s="37"/>
      <c r="AF10" s="38"/>
      <c r="AH10" s="56"/>
    </row>
    <row r="11" spans="1:34" s="55" customFormat="1" ht="19.5" customHeight="1">
      <c r="A11" s="608"/>
      <c r="B11" s="610"/>
      <c r="C11" s="612"/>
      <c r="D11" s="635"/>
      <c r="E11" s="122"/>
      <c r="F11" s="211" t="s">
        <v>238</v>
      </c>
      <c r="G11" s="202"/>
      <c r="H11" s="35" t="s">
        <v>64</v>
      </c>
      <c r="I11" s="35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>
        <v>4</v>
      </c>
      <c r="V11" s="66"/>
      <c r="W11" s="66"/>
      <c r="X11" s="66">
        <v>4</v>
      </c>
      <c r="Y11" s="66"/>
      <c r="Z11" s="66"/>
      <c r="AA11" s="66">
        <v>4</v>
      </c>
      <c r="AB11" s="66"/>
      <c r="AC11" s="40">
        <f>SUM(K11:AB11)</f>
        <v>12</v>
      </c>
      <c r="AD11" s="45" t="e">
        <f>SUM(#REF!)</f>
        <v>#REF!</v>
      </c>
      <c r="AE11" s="37"/>
      <c r="AF11" s="38"/>
      <c r="AH11" s="56"/>
    </row>
    <row r="12" spans="1:34" s="55" customFormat="1" ht="19.5" customHeight="1">
      <c r="A12" s="608"/>
      <c r="B12" s="610"/>
      <c r="C12" s="612"/>
      <c r="D12" s="635"/>
      <c r="E12" s="122"/>
      <c r="F12" s="212" t="s">
        <v>239</v>
      </c>
      <c r="G12" s="203"/>
      <c r="H12" s="20" t="s">
        <v>64</v>
      </c>
      <c r="I12" s="20"/>
      <c r="J12" s="74"/>
      <c r="K12" s="74"/>
      <c r="L12" s="74">
        <v>3</v>
      </c>
      <c r="M12" s="74"/>
      <c r="N12" s="74"/>
      <c r="O12" s="74"/>
      <c r="P12" s="74"/>
      <c r="Q12" s="74"/>
      <c r="R12" s="74">
        <v>3</v>
      </c>
      <c r="S12" s="74"/>
      <c r="T12" s="74"/>
      <c r="U12" s="74"/>
      <c r="V12" s="74"/>
      <c r="W12" s="74"/>
      <c r="X12" s="74">
        <v>3</v>
      </c>
      <c r="Y12" s="74"/>
      <c r="Z12" s="74"/>
      <c r="AA12" s="74"/>
      <c r="AB12" s="74"/>
      <c r="AC12" s="41">
        <f>SUM(I12:AA12)</f>
        <v>9</v>
      </c>
      <c r="AD12" s="45" t="e">
        <f>SUM(#REF!)</f>
        <v>#REF!</v>
      </c>
      <c r="AE12" s="37"/>
      <c r="AF12" s="38"/>
      <c r="AH12" s="56"/>
    </row>
    <row r="13" spans="1:34" s="55" customFormat="1" ht="19.5" customHeight="1" thickBot="1">
      <c r="A13" s="608"/>
      <c r="B13" s="610"/>
      <c r="C13" s="612"/>
      <c r="D13" s="635"/>
      <c r="E13" s="122"/>
      <c r="F13" s="613" t="s">
        <v>236</v>
      </c>
      <c r="G13" s="614"/>
      <c r="H13" s="106" t="s">
        <v>64</v>
      </c>
      <c r="I13" s="106"/>
      <c r="J13" s="107"/>
      <c r="K13" s="107"/>
      <c r="L13" s="107">
        <v>4</v>
      </c>
      <c r="M13" s="107"/>
      <c r="N13" s="107"/>
      <c r="O13" s="107">
        <v>3</v>
      </c>
      <c r="P13" s="107"/>
      <c r="Q13" s="107"/>
      <c r="R13" s="107">
        <v>0</v>
      </c>
      <c r="S13" s="107"/>
      <c r="T13" s="107"/>
      <c r="U13" s="107">
        <v>6</v>
      </c>
      <c r="V13" s="107"/>
      <c r="W13" s="107"/>
      <c r="X13" s="107">
        <v>4</v>
      </c>
      <c r="Y13" s="107"/>
      <c r="Z13" s="107"/>
      <c r="AA13" s="107">
        <v>4</v>
      </c>
      <c r="AB13" s="107"/>
      <c r="AC13" s="108">
        <v>21</v>
      </c>
      <c r="AD13" s="45" t="e">
        <f>SUM(#REF!)</f>
        <v>#REF!</v>
      </c>
      <c r="AE13" s="37"/>
      <c r="AF13" s="38"/>
      <c r="AH13" s="56"/>
    </row>
    <row r="14" spans="1:34" s="55" customFormat="1" ht="19.5" customHeight="1" thickBot="1">
      <c r="A14" s="608"/>
      <c r="B14" s="610" t="s">
        <v>254</v>
      </c>
      <c r="C14" s="612" t="s">
        <v>222</v>
      </c>
      <c r="D14" s="635"/>
      <c r="E14" s="122"/>
      <c r="F14" s="129" t="s">
        <v>214</v>
      </c>
      <c r="G14" s="130"/>
      <c r="H14" s="112" t="s">
        <v>13</v>
      </c>
      <c r="I14" s="112"/>
      <c r="J14" s="112"/>
      <c r="K14" s="112"/>
      <c r="L14" s="112">
        <v>5</v>
      </c>
      <c r="M14" s="112"/>
      <c r="N14" s="112"/>
      <c r="O14" s="112">
        <v>2</v>
      </c>
      <c r="P14" s="112"/>
      <c r="Q14" s="112"/>
      <c r="R14" s="112">
        <v>3</v>
      </c>
      <c r="S14" s="112"/>
      <c r="T14" s="112"/>
      <c r="U14" s="112">
        <v>0</v>
      </c>
      <c r="V14" s="112"/>
      <c r="W14" s="112"/>
      <c r="X14" s="112">
        <v>3</v>
      </c>
      <c r="Y14" s="112"/>
      <c r="Z14" s="112"/>
      <c r="AA14" s="112">
        <v>0</v>
      </c>
      <c r="AB14" s="112"/>
      <c r="AC14" s="128">
        <f>SUM(J14:AB14)</f>
        <v>13</v>
      </c>
      <c r="AD14" s="44"/>
      <c r="AE14" s="37"/>
      <c r="AF14" s="38"/>
      <c r="AH14" s="56"/>
    </row>
    <row r="15" spans="1:34" s="55" customFormat="1" ht="19.5" customHeight="1">
      <c r="A15" s="608"/>
      <c r="B15" s="610"/>
      <c r="C15" s="612"/>
      <c r="D15" s="635"/>
      <c r="E15" s="122"/>
      <c r="F15" s="204" t="s">
        <v>240</v>
      </c>
      <c r="G15" s="205"/>
      <c r="H15" s="35" t="s">
        <v>13</v>
      </c>
      <c r="I15" s="35"/>
      <c r="J15" s="66"/>
      <c r="K15" s="66"/>
      <c r="L15" s="66">
        <v>2</v>
      </c>
      <c r="M15" s="66"/>
      <c r="N15" s="66"/>
      <c r="O15" s="66">
        <v>2</v>
      </c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40">
        <v>4</v>
      </c>
      <c r="AD15" s="44"/>
      <c r="AE15" s="37"/>
      <c r="AF15" s="38"/>
      <c r="AH15" s="56"/>
    </row>
    <row r="16" spans="1:34" s="55" customFormat="1" ht="31.5" customHeight="1" thickBot="1">
      <c r="A16" s="608"/>
      <c r="B16" s="610"/>
      <c r="C16" s="612"/>
      <c r="D16" s="635"/>
      <c r="E16" s="122"/>
      <c r="F16" s="206" t="s">
        <v>233</v>
      </c>
      <c r="G16" s="125"/>
      <c r="H16" s="12" t="s">
        <v>13</v>
      </c>
      <c r="I16" s="123"/>
      <c r="J16" s="124"/>
      <c r="K16" s="124"/>
      <c r="L16" s="124">
        <v>3</v>
      </c>
      <c r="M16" s="124"/>
      <c r="N16" s="124"/>
      <c r="O16" s="124"/>
      <c r="P16" s="124"/>
      <c r="Q16" s="124"/>
      <c r="R16" s="124">
        <v>3</v>
      </c>
      <c r="S16" s="124"/>
      <c r="T16" s="124"/>
      <c r="U16" s="124"/>
      <c r="V16" s="124"/>
      <c r="W16" s="124"/>
      <c r="X16" s="124">
        <v>3</v>
      </c>
      <c r="Y16" s="124"/>
      <c r="Z16" s="124"/>
      <c r="AA16" s="124"/>
      <c r="AB16" s="124"/>
      <c r="AC16" s="41">
        <v>9</v>
      </c>
      <c r="AD16" s="44"/>
      <c r="AE16" s="37"/>
      <c r="AF16" s="38"/>
      <c r="AH16" s="56"/>
    </row>
    <row r="17" spans="1:34" s="55" customFormat="1" ht="27.75" customHeight="1" thickBot="1">
      <c r="A17" s="608"/>
      <c r="B17" s="610"/>
      <c r="C17" s="612"/>
      <c r="D17" s="635"/>
      <c r="E17" s="122"/>
      <c r="F17" s="213" t="s">
        <v>204</v>
      </c>
      <c r="G17" s="118"/>
      <c r="H17" s="118"/>
      <c r="I17" s="118"/>
      <c r="J17" s="118"/>
      <c r="K17" s="118"/>
      <c r="L17" s="118">
        <f>SUM(L14,L9,L6)</f>
        <v>31</v>
      </c>
      <c r="M17" s="118"/>
      <c r="N17" s="118"/>
      <c r="O17" s="118">
        <f>SUM(O14,O9,O6)</f>
        <v>30</v>
      </c>
      <c r="P17" s="118"/>
      <c r="Q17" s="118"/>
      <c r="R17" s="118">
        <f>SUM(R14,R9,R6)</f>
        <v>30</v>
      </c>
      <c r="S17" s="118"/>
      <c r="T17" s="118"/>
      <c r="U17" s="118">
        <f>SUM(U14,U9,U6)</f>
        <v>30</v>
      </c>
      <c r="V17" s="118"/>
      <c r="W17" s="118"/>
      <c r="X17" s="118">
        <f>SUM(X14,X9,X6)</f>
        <v>30</v>
      </c>
      <c r="Y17" s="118"/>
      <c r="Z17" s="118"/>
      <c r="AA17" s="118">
        <f>SUM(AA14,AA9,AA6)</f>
        <v>29</v>
      </c>
      <c r="AB17" s="118"/>
      <c r="AC17" s="118">
        <f>SUM(AC14,AC9,AC6)</f>
        <v>180</v>
      </c>
      <c r="AD17" s="44"/>
      <c r="AE17" s="37"/>
      <c r="AF17" s="38"/>
      <c r="AH17" s="56"/>
    </row>
    <row r="18" spans="1:34" s="55" customFormat="1" ht="22.5" customHeight="1">
      <c r="A18" s="608"/>
      <c r="B18" s="610"/>
      <c r="C18" s="612"/>
      <c r="D18" s="635"/>
      <c r="E18" s="62"/>
      <c r="F18" s="216" t="s">
        <v>241</v>
      </c>
      <c r="G18" s="88"/>
      <c r="H18" s="60"/>
      <c r="I18" s="60"/>
      <c r="J18" s="60"/>
      <c r="K18" s="60"/>
      <c r="L18" s="89"/>
      <c r="M18" s="90"/>
      <c r="N18" s="90"/>
      <c r="O18" s="89"/>
      <c r="P18" s="60"/>
      <c r="Q18" s="60"/>
      <c r="R18" s="89"/>
      <c r="S18" s="60"/>
      <c r="T18" s="60"/>
      <c r="U18" s="89"/>
      <c r="V18" s="60"/>
      <c r="W18" s="60"/>
      <c r="X18" s="89"/>
      <c r="Y18" s="60"/>
      <c r="Z18" s="60"/>
      <c r="AA18" s="89"/>
      <c r="AB18" s="89"/>
      <c r="AC18" s="48"/>
      <c r="AD18" s="44"/>
      <c r="AE18" s="37"/>
      <c r="AF18" s="38"/>
      <c r="AH18" s="56"/>
    </row>
    <row r="19" spans="1:34" s="55" customFormat="1" ht="12.75" customHeight="1">
      <c r="A19" s="608"/>
      <c r="B19" s="610"/>
      <c r="C19" s="612"/>
      <c r="D19" s="635"/>
      <c r="E19" s="214"/>
      <c r="F19" s="214"/>
      <c r="G19" s="88"/>
      <c r="H19" s="60"/>
      <c r="I19" s="60"/>
      <c r="J19" s="60"/>
      <c r="K19" s="60"/>
      <c r="L19" s="89"/>
      <c r="M19" s="90"/>
      <c r="N19" s="90"/>
      <c r="O19" s="89"/>
      <c r="P19" s="60"/>
      <c r="Q19" s="60"/>
      <c r="R19" s="89"/>
      <c r="S19" s="60"/>
      <c r="T19" s="60"/>
      <c r="U19" s="89"/>
      <c r="V19" s="60"/>
      <c r="W19" s="60"/>
      <c r="X19" s="89"/>
      <c r="Y19" s="60"/>
      <c r="Z19" s="60"/>
      <c r="AA19" s="89"/>
      <c r="AB19" s="89"/>
      <c r="AC19" s="48"/>
      <c r="AD19" s="44"/>
      <c r="AE19" s="37"/>
      <c r="AF19" s="38"/>
      <c r="AH19" s="56"/>
    </row>
    <row r="20" spans="1:34" s="55" customFormat="1" ht="13.5" customHeight="1">
      <c r="A20" s="608"/>
      <c r="B20" s="610"/>
      <c r="C20" s="612"/>
      <c r="D20" s="635"/>
      <c r="E20" s="62"/>
      <c r="F20" s="214"/>
      <c r="G20" s="59"/>
      <c r="H20" s="61"/>
      <c r="I20" s="61"/>
      <c r="J20" s="61"/>
      <c r="K20" s="61"/>
      <c r="L20" s="63"/>
      <c r="M20" s="61"/>
      <c r="N20" s="61"/>
      <c r="O20" s="63"/>
      <c r="P20" s="61"/>
      <c r="Q20" s="61"/>
      <c r="R20" s="63"/>
      <c r="S20" s="91"/>
      <c r="T20" s="91"/>
      <c r="U20" s="92"/>
      <c r="V20" s="91"/>
      <c r="W20" s="91"/>
      <c r="X20" s="92"/>
      <c r="Y20" s="91"/>
      <c r="Z20" s="91"/>
      <c r="AA20" s="92"/>
      <c r="AB20" s="92"/>
      <c r="AC20" s="48"/>
      <c r="AD20" s="44"/>
      <c r="AE20" s="37"/>
      <c r="AF20" s="38"/>
      <c r="AH20" s="56"/>
    </row>
    <row r="21" spans="1:34" s="55" customFormat="1" ht="22.5" customHeight="1">
      <c r="A21" s="608"/>
      <c r="B21" s="610"/>
      <c r="C21" s="612"/>
      <c r="D21" s="635"/>
      <c r="E21" s="62"/>
      <c r="F21" s="214"/>
      <c r="G21" s="59"/>
      <c r="H21" s="61"/>
      <c r="I21" s="61"/>
      <c r="J21" s="61"/>
      <c r="K21" s="61"/>
      <c r="L21" s="63"/>
      <c r="M21" s="61"/>
      <c r="N21" s="61"/>
      <c r="O21" s="63"/>
      <c r="P21" s="61"/>
      <c r="Q21" s="61"/>
      <c r="R21" s="63"/>
      <c r="S21" s="61"/>
      <c r="T21" s="61"/>
      <c r="U21" s="63"/>
      <c r="V21" s="61"/>
      <c r="W21" s="61"/>
      <c r="X21" s="63"/>
      <c r="Y21" s="61"/>
      <c r="Z21" s="61"/>
      <c r="AA21" s="63"/>
      <c r="AB21" s="63"/>
      <c r="AC21" s="48"/>
      <c r="AD21" s="44"/>
      <c r="AE21" s="37"/>
      <c r="AF21" s="38"/>
      <c r="AH21" s="56"/>
    </row>
    <row r="22" spans="1:34" s="55" customFormat="1" ht="87" customHeight="1" thickBot="1">
      <c r="A22" s="609"/>
      <c r="B22" s="104" t="s">
        <v>226</v>
      </c>
      <c r="C22" s="95" t="s">
        <v>220</v>
      </c>
      <c r="D22" s="636"/>
      <c r="E22" s="62"/>
      <c r="F22" s="214"/>
      <c r="G22" s="47"/>
      <c r="H22" s="48"/>
      <c r="I22" s="48"/>
      <c r="J22" s="51"/>
      <c r="K22" s="51"/>
      <c r="L22" s="52"/>
      <c r="M22" s="51"/>
      <c r="N22" s="51"/>
      <c r="O22" s="49"/>
      <c r="P22" s="48"/>
      <c r="Q22" s="48"/>
      <c r="R22" s="49"/>
      <c r="S22" s="48"/>
      <c r="T22" s="48"/>
      <c r="U22" s="49"/>
      <c r="V22" s="48"/>
      <c r="W22" s="48"/>
      <c r="X22" s="49"/>
      <c r="Y22" s="48"/>
      <c r="Z22" s="48"/>
      <c r="AA22" s="49"/>
      <c r="AB22" s="49"/>
      <c r="AC22" s="48"/>
      <c r="AD22" s="44"/>
      <c r="AE22" s="37"/>
      <c r="AF22" s="38"/>
      <c r="AH22" s="56"/>
    </row>
    <row r="23" spans="1:34" s="55" customFormat="1" ht="19.5" customHeight="1">
      <c r="A23" s="626" t="s">
        <v>228</v>
      </c>
      <c r="B23" s="629" t="s">
        <v>234</v>
      </c>
      <c r="C23" s="629">
        <v>58</v>
      </c>
      <c r="D23" s="638">
        <v>79</v>
      </c>
      <c r="E23" s="62"/>
      <c r="F23" s="214"/>
      <c r="G23" s="47"/>
      <c r="H23" s="48"/>
      <c r="I23" s="48"/>
      <c r="J23" s="51"/>
      <c r="K23" s="51"/>
      <c r="L23" s="52"/>
      <c r="M23" s="51"/>
      <c r="N23" s="51"/>
      <c r="O23" s="49"/>
      <c r="P23" s="48"/>
      <c r="Q23" s="48"/>
      <c r="R23" s="49"/>
      <c r="S23" s="48"/>
      <c r="T23" s="48"/>
      <c r="U23" s="49"/>
      <c r="V23" s="48"/>
      <c r="W23" s="48"/>
      <c r="X23" s="49"/>
      <c r="Y23" s="48"/>
      <c r="Z23" s="48"/>
      <c r="AA23" s="49"/>
      <c r="AB23" s="49"/>
      <c r="AC23" s="63"/>
      <c r="AD23" s="64"/>
      <c r="AE23" s="81"/>
      <c r="AF23" s="82"/>
      <c r="AH23" s="56"/>
    </row>
    <row r="24" spans="1:34" s="58" customFormat="1" ht="12.75" customHeight="1">
      <c r="A24" s="627"/>
      <c r="B24" s="630"/>
      <c r="C24" s="630"/>
      <c r="D24" s="639"/>
      <c r="E24" s="62"/>
      <c r="F24" s="214"/>
      <c r="G24" s="47"/>
      <c r="H24" s="48"/>
      <c r="I24" s="48"/>
      <c r="J24" s="51"/>
      <c r="K24" s="51"/>
      <c r="L24" s="52"/>
      <c r="M24" s="51"/>
      <c r="N24" s="51"/>
      <c r="O24" s="49"/>
      <c r="P24" s="48"/>
      <c r="Q24" s="48"/>
      <c r="R24" s="49"/>
      <c r="S24" s="48"/>
      <c r="T24" s="48"/>
      <c r="U24" s="49"/>
      <c r="V24" s="48"/>
      <c r="W24" s="48"/>
      <c r="X24" s="49"/>
      <c r="Y24" s="48"/>
      <c r="Z24" s="48"/>
      <c r="AA24" s="49"/>
      <c r="AB24" s="49"/>
      <c r="AC24" s="63"/>
      <c r="AD24" s="65"/>
      <c r="AE24" s="83"/>
      <c r="AF24" s="32"/>
      <c r="AH24" s="59"/>
    </row>
    <row r="25" spans="1:34" s="58" customFormat="1" ht="12.75" customHeight="1">
      <c r="A25" s="627"/>
      <c r="B25" s="630"/>
      <c r="C25" s="630"/>
      <c r="D25" s="639"/>
      <c r="E25" s="62"/>
      <c r="F25" s="214"/>
      <c r="G25" s="47"/>
      <c r="H25" s="48"/>
      <c r="I25" s="48"/>
      <c r="J25" s="51"/>
      <c r="K25" s="51"/>
      <c r="L25" s="52"/>
      <c r="M25" s="51"/>
      <c r="N25" s="51"/>
      <c r="O25" s="49"/>
      <c r="P25" s="48"/>
      <c r="Q25" s="48"/>
      <c r="R25" s="49"/>
      <c r="S25" s="48"/>
      <c r="T25" s="48"/>
      <c r="U25" s="49"/>
      <c r="V25" s="48"/>
      <c r="W25" s="48"/>
      <c r="X25" s="49"/>
      <c r="Y25" s="48"/>
      <c r="Z25" s="48"/>
      <c r="AA25" s="49"/>
      <c r="AB25" s="49"/>
      <c r="AC25" s="63"/>
      <c r="AD25" s="65"/>
      <c r="AE25" s="83"/>
      <c r="AF25" s="32"/>
      <c r="AH25" s="59"/>
    </row>
    <row r="26" spans="1:34" s="58" customFormat="1" ht="12.75" customHeight="1">
      <c r="A26" s="627"/>
      <c r="B26" s="630"/>
      <c r="C26" s="630"/>
      <c r="D26" s="639"/>
      <c r="E26" s="62"/>
      <c r="F26" s="214"/>
      <c r="G26" s="178"/>
      <c r="H26" s="179"/>
      <c r="I26" s="179"/>
      <c r="J26" s="177"/>
      <c r="K26" s="177"/>
      <c r="L26" s="180"/>
      <c r="M26" s="177"/>
      <c r="N26" s="177"/>
      <c r="O26" s="181"/>
      <c r="P26" s="179"/>
      <c r="Q26" s="179"/>
      <c r="R26" s="181"/>
      <c r="S26" s="179"/>
      <c r="T26" s="179"/>
      <c r="U26" s="181"/>
      <c r="V26" s="179"/>
      <c r="W26" s="179"/>
      <c r="X26" s="181"/>
      <c r="Y26" s="179"/>
      <c r="Z26" s="179"/>
      <c r="AA26" s="181"/>
      <c r="AB26" s="181"/>
      <c r="AC26" s="182"/>
      <c r="AD26" s="65"/>
      <c r="AE26" s="83"/>
      <c r="AF26" s="32"/>
      <c r="AH26" s="59"/>
    </row>
    <row r="27" spans="1:34" s="58" customFormat="1" ht="12.75" customHeight="1">
      <c r="A27" s="627"/>
      <c r="B27" s="630"/>
      <c r="C27" s="630"/>
      <c r="D27" s="639"/>
      <c r="E27" s="62"/>
      <c r="F27" s="214"/>
      <c r="G27" s="47"/>
      <c r="H27" s="48"/>
      <c r="I27" s="48"/>
      <c r="J27" s="51"/>
      <c r="K27" s="51"/>
      <c r="L27" s="52"/>
      <c r="M27" s="51"/>
      <c r="N27" s="51"/>
      <c r="O27" s="49"/>
      <c r="P27" s="48"/>
      <c r="Q27" s="48"/>
      <c r="R27" s="49"/>
      <c r="S27" s="48"/>
      <c r="T27" s="48"/>
      <c r="U27" s="49"/>
      <c r="V27" s="48"/>
      <c r="W27" s="48"/>
      <c r="X27" s="49"/>
      <c r="Y27" s="48"/>
      <c r="Z27" s="48"/>
      <c r="AA27" s="49"/>
      <c r="AB27" s="49"/>
      <c r="AC27" s="63"/>
      <c r="AD27" s="65"/>
      <c r="AE27" s="83"/>
      <c r="AF27" s="32"/>
      <c r="AH27" s="59"/>
    </row>
    <row r="28" spans="1:34" s="58" customFormat="1" ht="12.75" customHeight="1">
      <c r="A28" s="627"/>
      <c r="B28" s="630"/>
      <c r="C28" s="630"/>
      <c r="D28" s="639"/>
      <c r="E28" s="62"/>
      <c r="F28" s="214"/>
      <c r="G28" s="47"/>
      <c r="H28" s="48"/>
      <c r="I28" s="48"/>
      <c r="J28" s="51"/>
      <c r="K28" s="51"/>
      <c r="L28" s="52"/>
      <c r="M28" s="51"/>
      <c r="N28" s="51"/>
      <c r="O28" s="49"/>
      <c r="P28" s="48"/>
      <c r="Q28" s="48"/>
      <c r="R28" s="49"/>
      <c r="S28" s="48"/>
      <c r="T28" s="48"/>
      <c r="U28" s="49"/>
      <c r="V28" s="48"/>
      <c r="W28" s="48"/>
      <c r="X28" s="49"/>
      <c r="Y28" s="48"/>
      <c r="Z28" s="48"/>
      <c r="AA28" s="49"/>
      <c r="AB28" s="49"/>
      <c r="AC28" s="63"/>
      <c r="AD28" s="65"/>
      <c r="AE28" s="83"/>
      <c r="AF28" s="32"/>
      <c r="AH28" s="59"/>
    </row>
    <row r="29" spans="1:34" s="58" customFormat="1" ht="34.5" customHeight="1">
      <c r="A29" s="627"/>
      <c r="B29" s="630"/>
      <c r="C29" s="637"/>
      <c r="D29" s="639"/>
      <c r="E29" s="62"/>
      <c r="F29" s="214"/>
      <c r="G29" s="47"/>
      <c r="H29" s="48"/>
      <c r="I29" s="48"/>
      <c r="J29" s="51"/>
      <c r="K29" s="51"/>
      <c r="L29" s="52"/>
      <c r="M29" s="51"/>
      <c r="N29" s="51"/>
      <c r="O29" s="49"/>
      <c r="P29" s="48"/>
      <c r="Q29" s="48"/>
      <c r="R29" s="49"/>
      <c r="S29" s="48"/>
      <c r="T29" s="48"/>
      <c r="U29" s="49"/>
      <c r="V29" s="48"/>
      <c r="W29" s="48"/>
      <c r="X29" s="49"/>
      <c r="Y29" s="48"/>
      <c r="Z29" s="48"/>
      <c r="AA29" s="49"/>
      <c r="AB29" s="49"/>
      <c r="AC29" s="63"/>
      <c r="AD29" s="65"/>
      <c r="AE29" s="83"/>
      <c r="AF29" s="32"/>
      <c r="AH29" s="59"/>
    </row>
    <row r="30" spans="1:34" s="58" customFormat="1" ht="12.75" customHeight="1">
      <c r="A30" s="627"/>
      <c r="B30" s="631" t="s">
        <v>215</v>
      </c>
      <c r="C30" s="630">
        <v>21</v>
      </c>
      <c r="D30" s="639"/>
      <c r="E30" s="62"/>
      <c r="F30" s="214"/>
      <c r="G30" s="178"/>
      <c r="H30" s="179"/>
      <c r="I30" s="179"/>
      <c r="J30" s="177"/>
      <c r="K30" s="177"/>
      <c r="L30" s="180"/>
      <c r="M30" s="177"/>
      <c r="N30" s="177"/>
      <c r="O30" s="181"/>
      <c r="P30" s="179"/>
      <c r="Q30" s="179"/>
      <c r="R30" s="181"/>
      <c r="S30" s="179"/>
      <c r="T30" s="179"/>
      <c r="U30" s="181"/>
      <c r="V30" s="179"/>
      <c r="W30" s="179"/>
      <c r="X30" s="181"/>
      <c r="Y30" s="179"/>
      <c r="Z30" s="179"/>
      <c r="AA30" s="181"/>
      <c r="AB30" s="181"/>
      <c r="AC30" s="182"/>
      <c r="AD30" s="65"/>
      <c r="AE30" s="83"/>
      <c r="AF30" s="32"/>
      <c r="AH30" s="59"/>
    </row>
    <row r="31" spans="1:34" s="58" customFormat="1" ht="12.75">
      <c r="A31" s="627"/>
      <c r="B31" s="630"/>
      <c r="C31" s="630"/>
      <c r="D31" s="639"/>
      <c r="E31" s="62"/>
      <c r="F31" s="214"/>
      <c r="G31" s="47"/>
      <c r="H31" s="48"/>
      <c r="I31" s="48"/>
      <c r="J31" s="51"/>
      <c r="K31" s="51"/>
      <c r="L31" s="52"/>
      <c r="M31" s="51"/>
      <c r="N31" s="51"/>
      <c r="O31" s="49"/>
      <c r="P31" s="48"/>
      <c r="Q31" s="48"/>
      <c r="R31" s="49"/>
      <c r="S31" s="48"/>
      <c r="T31" s="48"/>
      <c r="U31" s="49"/>
      <c r="V31" s="48"/>
      <c r="W31" s="48"/>
      <c r="X31" s="49"/>
      <c r="Y31" s="48"/>
      <c r="Z31" s="48"/>
      <c r="AA31" s="49"/>
      <c r="AB31" s="49"/>
      <c r="AC31" s="63"/>
      <c r="AD31" s="65"/>
      <c r="AE31" s="83"/>
      <c r="AF31" s="32"/>
      <c r="AH31" s="59"/>
    </row>
    <row r="32" spans="1:34" s="58" customFormat="1" ht="12.75" customHeight="1">
      <c r="A32" s="627"/>
      <c r="B32" s="630"/>
      <c r="C32" s="630"/>
      <c r="D32" s="639"/>
      <c r="E32" s="62"/>
      <c r="F32" s="214"/>
      <c r="G32" s="47"/>
      <c r="H32" s="48"/>
      <c r="I32" s="48"/>
      <c r="J32" s="51"/>
      <c r="K32" s="51"/>
      <c r="L32" s="52"/>
      <c r="M32" s="51"/>
      <c r="N32" s="51"/>
      <c r="O32" s="49"/>
      <c r="P32" s="48"/>
      <c r="Q32" s="48"/>
      <c r="R32" s="49"/>
      <c r="S32" s="48"/>
      <c r="T32" s="48"/>
      <c r="U32" s="49"/>
      <c r="V32" s="48"/>
      <c r="W32" s="48"/>
      <c r="X32" s="49"/>
      <c r="Y32" s="48"/>
      <c r="Z32" s="48"/>
      <c r="AA32" s="49"/>
      <c r="AB32" s="49"/>
      <c r="AC32" s="63"/>
      <c r="AD32" s="65"/>
      <c r="AE32" s="83"/>
      <c r="AF32" s="32"/>
      <c r="AH32" s="59"/>
    </row>
    <row r="33" spans="1:34" s="58" customFormat="1" ht="12.75" customHeight="1">
      <c r="A33" s="627"/>
      <c r="B33" s="630"/>
      <c r="C33" s="630"/>
      <c r="D33" s="639"/>
      <c r="E33" s="62"/>
      <c r="F33" s="214"/>
      <c r="G33" s="47"/>
      <c r="H33" s="48"/>
      <c r="I33" s="48"/>
      <c r="J33" s="51"/>
      <c r="K33" s="51"/>
      <c r="L33" s="52"/>
      <c r="M33" s="51"/>
      <c r="N33" s="51"/>
      <c r="O33" s="49"/>
      <c r="P33" s="48"/>
      <c r="Q33" s="48"/>
      <c r="R33" s="49"/>
      <c r="S33" s="48"/>
      <c r="T33" s="48"/>
      <c r="U33" s="49"/>
      <c r="V33" s="48"/>
      <c r="W33" s="48"/>
      <c r="X33" s="49"/>
      <c r="Y33" s="48"/>
      <c r="Z33" s="48"/>
      <c r="AA33" s="49"/>
      <c r="AB33" s="49"/>
      <c r="AC33" s="63"/>
      <c r="AD33" s="65"/>
      <c r="AE33" s="83"/>
      <c r="AF33" s="32"/>
      <c r="AH33" s="59"/>
    </row>
    <row r="34" spans="1:34" s="58" customFormat="1" ht="12.75" customHeight="1">
      <c r="A34" s="627"/>
      <c r="B34" s="630"/>
      <c r="C34" s="630"/>
      <c r="D34" s="639"/>
      <c r="E34" s="62"/>
      <c r="F34" s="214"/>
      <c r="G34" s="47"/>
      <c r="H34" s="48"/>
      <c r="I34" s="48"/>
      <c r="J34" s="51"/>
      <c r="K34" s="51"/>
      <c r="L34" s="52"/>
      <c r="M34" s="51"/>
      <c r="N34" s="51"/>
      <c r="O34" s="49"/>
      <c r="P34" s="48"/>
      <c r="Q34" s="48"/>
      <c r="R34" s="49"/>
      <c r="S34" s="48"/>
      <c r="T34" s="48"/>
      <c r="U34" s="49"/>
      <c r="V34" s="48"/>
      <c r="W34" s="48"/>
      <c r="X34" s="49"/>
      <c r="Y34" s="48"/>
      <c r="Z34" s="48"/>
      <c r="AA34" s="49"/>
      <c r="AB34" s="49"/>
      <c r="AC34" s="63"/>
      <c r="AD34" s="65"/>
      <c r="AE34" s="83"/>
      <c r="AF34" s="32"/>
      <c r="AH34" s="59"/>
    </row>
    <row r="35" spans="1:34" s="58" customFormat="1" ht="12.75" customHeight="1">
      <c r="A35" s="627"/>
      <c r="B35" s="630"/>
      <c r="C35" s="630"/>
      <c r="D35" s="639"/>
      <c r="E35" s="62"/>
      <c r="F35" s="214"/>
      <c r="G35" s="47"/>
      <c r="H35" s="48"/>
      <c r="I35" s="48"/>
      <c r="J35" s="51"/>
      <c r="K35" s="51"/>
      <c r="L35" s="52"/>
      <c r="M35" s="51"/>
      <c r="N35" s="51"/>
      <c r="O35" s="49"/>
      <c r="P35" s="48"/>
      <c r="Q35" s="48"/>
      <c r="R35" s="49"/>
      <c r="S35" s="48"/>
      <c r="T35" s="48"/>
      <c r="U35" s="49"/>
      <c r="V35" s="48"/>
      <c r="W35" s="48"/>
      <c r="X35" s="49"/>
      <c r="Y35" s="48"/>
      <c r="Z35" s="48"/>
      <c r="AA35" s="49"/>
      <c r="AB35" s="49"/>
      <c r="AC35" s="63"/>
      <c r="AD35" s="65"/>
      <c r="AE35" s="83"/>
      <c r="AF35" s="32"/>
      <c r="AH35" s="59"/>
    </row>
    <row r="36" spans="1:34" s="58" customFormat="1" ht="13.5" thickBot="1">
      <c r="A36" s="628"/>
      <c r="B36" s="632"/>
      <c r="C36" s="632"/>
      <c r="D36" s="640"/>
      <c r="E36" s="62"/>
      <c r="F36" s="214"/>
      <c r="G36" s="47"/>
      <c r="H36" s="48"/>
      <c r="I36" s="48"/>
      <c r="J36" s="51"/>
      <c r="K36" s="51"/>
      <c r="L36" s="52"/>
      <c r="M36" s="51"/>
      <c r="N36" s="51"/>
      <c r="O36" s="49"/>
      <c r="P36" s="48"/>
      <c r="Q36" s="48"/>
      <c r="R36" s="49"/>
      <c r="S36" s="48"/>
      <c r="T36" s="48"/>
      <c r="U36" s="49"/>
      <c r="V36" s="48"/>
      <c r="W36" s="48"/>
      <c r="X36" s="49"/>
      <c r="Y36" s="48"/>
      <c r="Z36" s="48"/>
      <c r="AA36" s="49"/>
      <c r="AB36" s="49"/>
      <c r="AC36" s="63"/>
      <c r="AD36" s="65"/>
      <c r="AE36" s="83"/>
      <c r="AF36" s="32"/>
      <c r="AH36" s="59"/>
    </row>
    <row r="37" spans="1:34" s="58" customFormat="1" ht="12.75" customHeight="1" thickBot="1">
      <c r="A37" s="207" t="s">
        <v>204</v>
      </c>
      <c r="B37" s="208"/>
      <c r="C37" s="118">
        <v>180</v>
      </c>
      <c r="D37" s="209">
        <v>180</v>
      </c>
      <c r="E37" s="62"/>
      <c r="F37" s="214"/>
      <c r="G37" s="47"/>
      <c r="H37" s="48"/>
      <c r="I37" s="48"/>
      <c r="J37" s="51"/>
      <c r="K37" s="51"/>
      <c r="L37" s="52"/>
      <c r="M37" s="51"/>
      <c r="N37" s="51"/>
      <c r="O37" s="49"/>
      <c r="P37" s="48"/>
      <c r="Q37" s="48"/>
      <c r="R37" s="49"/>
      <c r="S37" s="48"/>
      <c r="T37" s="48"/>
      <c r="U37" s="49"/>
      <c r="V37" s="48"/>
      <c r="W37" s="48"/>
      <c r="X37" s="49"/>
      <c r="Y37" s="48"/>
      <c r="Z37" s="48"/>
      <c r="AA37" s="49"/>
      <c r="AB37" s="49"/>
      <c r="AC37" s="63"/>
      <c r="AD37" s="65"/>
      <c r="AE37" s="83"/>
      <c r="AF37" s="32"/>
      <c r="AH37" s="59"/>
    </row>
    <row r="38" spans="2:34" s="58" customFormat="1" ht="12.75">
      <c r="B38" s="86"/>
      <c r="C38" s="87"/>
      <c r="D38" s="86"/>
      <c r="E38" s="62"/>
      <c r="F38" s="47"/>
      <c r="G38" s="47"/>
      <c r="H38" s="48"/>
      <c r="I38" s="48"/>
      <c r="J38" s="51"/>
      <c r="K38" s="51"/>
      <c r="L38" s="52"/>
      <c r="M38" s="51"/>
      <c r="N38" s="51"/>
      <c r="O38" s="49"/>
      <c r="P38" s="48"/>
      <c r="Q38" s="48"/>
      <c r="R38" s="49"/>
      <c r="S38" s="48"/>
      <c r="T38" s="48"/>
      <c r="U38" s="49"/>
      <c r="V38" s="48"/>
      <c r="W38" s="48"/>
      <c r="X38" s="49"/>
      <c r="Y38" s="48"/>
      <c r="Z38" s="48"/>
      <c r="AA38" s="49"/>
      <c r="AB38" s="49"/>
      <c r="AC38" s="63"/>
      <c r="AD38" s="65"/>
      <c r="AE38" s="83"/>
      <c r="AF38" s="32"/>
      <c r="AH38" s="59"/>
    </row>
    <row r="39" spans="2:34" s="58" customFormat="1" ht="12.75">
      <c r="B39" s="86"/>
      <c r="C39" s="86"/>
      <c r="D39" s="86"/>
      <c r="E39" s="62"/>
      <c r="F39" s="47"/>
      <c r="G39" s="47"/>
      <c r="H39" s="48"/>
      <c r="I39" s="48"/>
      <c r="J39" s="51"/>
      <c r="K39" s="51"/>
      <c r="L39" s="52"/>
      <c r="M39" s="51"/>
      <c r="N39" s="51"/>
      <c r="O39" s="49"/>
      <c r="P39" s="48"/>
      <c r="Q39" s="48"/>
      <c r="R39" s="49"/>
      <c r="S39" s="48"/>
      <c r="T39" s="48"/>
      <c r="U39" s="49"/>
      <c r="V39" s="48"/>
      <c r="W39" s="48"/>
      <c r="X39" s="49"/>
      <c r="Y39" s="48"/>
      <c r="Z39" s="48"/>
      <c r="AA39" s="49"/>
      <c r="AB39" s="49"/>
      <c r="AC39" s="63"/>
      <c r="AD39" s="65"/>
      <c r="AE39" s="83"/>
      <c r="AF39" s="32"/>
      <c r="AH39" s="59"/>
    </row>
    <row r="40" spans="2:34" s="58" customFormat="1" ht="12.75">
      <c r="B40" s="86"/>
      <c r="C40" s="86"/>
      <c r="D40" s="86"/>
      <c r="E40" s="86"/>
      <c r="F40" s="47"/>
      <c r="G40" s="47"/>
      <c r="H40" s="48"/>
      <c r="I40" s="48"/>
      <c r="J40" s="51"/>
      <c r="K40" s="51"/>
      <c r="L40" s="52"/>
      <c r="M40" s="51"/>
      <c r="N40" s="51"/>
      <c r="O40" s="49"/>
      <c r="P40" s="48"/>
      <c r="Q40" s="48"/>
      <c r="R40" s="49"/>
      <c r="S40" s="48"/>
      <c r="T40" s="48"/>
      <c r="U40" s="49"/>
      <c r="V40" s="48"/>
      <c r="W40" s="48"/>
      <c r="X40" s="49"/>
      <c r="Y40" s="48"/>
      <c r="Z40" s="48"/>
      <c r="AA40" s="49"/>
      <c r="AB40" s="49"/>
      <c r="AC40" s="63"/>
      <c r="AD40" s="65"/>
      <c r="AE40" s="83"/>
      <c r="AF40" s="32"/>
      <c r="AH40" s="59"/>
    </row>
    <row r="41" spans="2:34" s="58" customFormat="1" ht="12.75">
      <c r="B41" s="86"/>
      <c r="C41" s="86"/>
      <c r="D41" s="86"/>
      <c r="E41" s="86"/>
      <c r="F41" s="47"/>
      <c r="G41" s="47"/>
      <c r="H41" s="48"/>
      <c r="I41" s="48"/>
      <c r="J41" s="51"/>
      <c r="K41" s="51"/>
      <c r="L41" s="52"/>
      <c r="M41" s="51"/>
      <c r="N41" s="51"/>
      <c r="O41" s="49"/>
      <c r="P41" s="48"/>
      <c r="Q41" s="48"/>
      <c r="R41" s="49"/>
      <c r="S41" s="48"/>
      <c r="T41" s="48"/>
      <c r="U41" s="49"/>
      <c r="V41" s="48"/>
      <c r="W41" s="48"/>
      <c r="X41" s="49"/>
      <c r="Y41" s="48"/>
      <c r="Z41" s="48"/>
      <c r="AA41" s="49"/>
      <c r="AB41" s="49"/>
      <c r="AC41" s="63"/>
      <c r="AD41" s="65"/>
      <c r="AE41" s="83"/>
      <c r="AF41" s="32"/>
      <c r="AH41" s="59"/>
    </row>
    <row r="42" spans="2:34" s="58" customFormat="1" ht="12.75">
      <c r="B42" s="86"/>
      <c r="C42" s="86"/>
      <c r="D42" s="86"/>
      <c r="E42" s="86"/>
      <c r="F42" s="47"/>
      <c r="G42" s="47"/>
      <c r="H42" s="48"/>
      <c r="I42" s="48"/>
      <c r="J42" s="51"/>
      <c r="K42" s="51"/>
      <c r="L42" s="52"/>
      <c r="M42" s="51"/>
      <c r="N42" s="51"/>
      <c r="O42" s="49"/>
      <c r="P42" s="48"/>
      <c r="Q42" s="48"/>
      <c r="R42" s="49"/>
      <c r="S42" s="48"/>
      <c r="T42" s="48"/>
      <c r="U42" s="49"/>
      <c r="V42" s="48"/>
      <c r="W42" s="48"/>
      <c r="X42" s="49"/>
      <c r="Y42" s="48"/>
      <c r="Z42" s="48"/>
      <c r="AA42" s="49"/>
      <c r="AB42" s="49"/>
      <c r="AC42" s="63"/>
      <c r="AD42" s="65"/>
      <c r="AE42" s="83"/>
      <c r="AF42" s="32"/>
      <c r="AH42" s="59"/>
    </row>
    <row r="43" spans="2:34" s="58" customFormat="1" ht="51.75" customHeight="1">
      <c r="B43" s="86"/>
      <c r="C43" s="86"/>
      <c r="D43" s="86"/>
      <c r="E43" s="86"/>
      <c r="F43" s="47"/>
      <c r="G43" s="47"/>
      <c r="H43" s="48"/>
      <c r="I43" s="48"/>
      <c r="J43" s="51"/>
      <c r="K43" s="51"/>
      <c r="L43" s="52"/>
      <c r="M43" s="51"/>
      <c r="N43" s="51"/>
      <c r="O43" s="49"/>
      <c r="P43" s="48"/>
      <c r="Q43" s="48"/>
      <c r="R43" s="49"/>
      <c r="S43" s="48"/>
      <c r="T43" s="48"/>
      <c r="U43" s="49"/>
      <c r="V43" s="48"/>
      <c r="W43" s="48"/>
      <c r="X43" s="49"/>
      <c r="Y43" s="48"/>
      <c r="Z43" s="48"/>
      <c r="AA43" s="49"/>
      <c r="AB43" s="49"/>
      <c r="AC43" s="63"/>
      <c r="AD43" s="65"/>
      <c r="AE43" s="83"/>
      <c r="AF43" s="32"/>
      <c r="AH43" s="59"/>
    </row>
    <row r="44" spans="2:34" s="58" customFormat="1" ht="12.75">
      <c r="B44" s="86"/>
      <c r="C44" s="86"/>
      <c r="D44" s="86"/>
      <c r="E44" s="86"/>
      <c r="F44" s="47"/>
      <c r="G44" s="47"/>
      <c r="H44" s="48"/>
      <c r="I44" s="48"/>
      <c r="J44" s="51"/>
      <c r="K44" s="51"/>
      <c r="L44" s="52"/>
      <c r="M44" s="51"/>
      <c r="N44" s="51"/>
      <c r="O44" s="49"/>
      <c r="P44" s="48"/>
      <c r="Q44" s="48"/>
      <c r="R44" s="49"/>
      <c r="S44" s="48"/>
      <c r="T44" s="48"/>
      <c r="U44" s="49"/>
      <c r="V44" s="48"/>
      <c r="W44" s="48"/>
      <c r="X44" s="49"/>
      <c r="Y44" s="48"/>
      <c r="Z44" s="48"/>
      <c r="AA44" s="49"/>
      <c r="AB44" s="49"/>
      <c r="AC44" s="63"/>
      <c r="AD44" s="65"/>
      <c r="AE44" s="83"/>
      <c r="AF44" s="32"/>
      <c r="AH44" s="59"/>
    </row>
    <row r="45" spans="2:34" s="58" customFormat="1" ht="12.75">
      <c r="B45" s="86"/>
      <c r="C45" s="86"/>
      <c r="D45" s="86"/>
      <c r="E45" s="86"/>
      <c r="F45" s="47"/>
      <c r="G45" s="47"/>
      <c r="H45" s="48"/>
      <c r="I45" s="48"/>
      <c r="J45" s="51"/>
      <c r="K45" s="51"/>
      <c r="L45" s="52"/>
      <c r="M45" s="51"/>
      <c r="N45" s="51"/>
      <c r="O45" s="49"/>
      <c r="P45" s="48"/>
      <c r="Q45" s="48"/>
      <c r="R45" s="49"/>
      <c r="S45" s="48"/>
      <c r="T45" s="48"/>
      <c r="U45" s="49"/>
      <c r="V45" s="48"/>
      <c r="W45" s="48"/>
      <c r="X45" s="49"/>
      <c r="Y45" s="48"/>
      <c r="Z45" s="48"/>
      <c r="AA45" s="49"/>
      <c r="AB45" s="49"/>
      <c r="AC45" s="63"/>
      <c r="AD45" s="65"/>
      <c r="AE45" s="83"/>
      <c r="AF45" s="32"/>
      <c r="AH45" s="59"/>
    </row>
    <row r="46" spans="2:34" s="58" customFormat="1" ht="12.75">
      <c r="B46" s="86"/>
      <c r="C46" s="86"/>
      <c r="D46" s="86"/>
      <c r="E46" s="86"/>
      <c r="F46" s="47"/>
      <c r="G46" s="47"/>
      <c r="H46" s="48"/>
      <c r="I46" s="48"/>
      <c r="J46" s="51"/>
      <c r="K46" s="51"/>
      <c r="L46" s="52"/>
      <c r="M46" s="51"/>
      <c r="N46" s="51"/>
      <c r="O46" s="49"/>
      <c r="P46" s="48"/>
      <c r="Q46" s="48"/>
      <c r="R46" s="49"/>
      <c r="S46" s="48"/>
      <c r="T46" s="48"/>
      <c r="U46" s="49"/>
      <c r="V46" s="48"/>
      <c r="W46" s="48"/>
      <c r="X46" s="49"/>
      <c r="Y46" s="48"/>
      <c r="Z46" s="48"/>
      <c r="AA46" s="49"/>
      <c r="AB46" s="49"/>
      <c r="AC46" s="63"/>
      <c r="AD46" s="65"/>
      <c r="AE46" s="83"/>
      <c r="AF46" s="32"/>
      <c r="AH46" s="59"/>
    </row>
    <row r="47" spans="2:34" s="58" customFormat="1" ht="12.75">
      <c r="B47" s="86"/>
      <c r="C47" s="86"/>
      <c r="D47" s="86"/>
      <c r="E47" s="86"/>
      <c r="F47" s="47"/>
      <c r="G47" s="47"/>
      <c r="H47" s="48"/>
      <c r="I47" s="48"/>
      <c r="J47" s="51"/>
      <c r="K47" s="51"/>
      <c r="L47" s="52"/>
      <c r="M47" s="51"/>
      <c r="N47" s="51"/>
      <c r="O47" s="49"/>
      <c r="P47" s="48"/>
      <c r="Q47" s="48"/>
      <c r="R47" s="49"/>
      <c r="S47" s="48"/>
      <c r="T47" s="48"/>
      <c r="U47" s="49"/>
      <c r="V47" s="48"/>
      <c r="W47" s="48"/>
      <c r="X47" s="49"/>
      <c r="Y47" s="48"/>
      <c r="Z47" s="48"/>
      <c r="AA47" s="49"/>
      <c r="AB47" s="49"/>
      <c r="AC47" s="63"/>
      <c r="AD47" s="65"/>
      <c r="AE47" s="83"/>
      <c r="AF47" s="32"/>
      <c r="AH47" s="59"/>
    </row>
    <row r="48" spans="2:34" s="58" customFormat="1" ht="12.75">
      <c r="B48" s="86"/>
      <c r="C48" s="86"/>
      <c r="D48" s="86"/>
      <c r="E48" s="86"/>
      <c r="F48" s="47"/>
      <c r="G48" s="47"/>
      <c r="H48" s="48"/>
      <c r="I48" s="48"/>
      <c r="J48" s="51"/>
      <c r="K48" s="51"/>
      <c r="L48" s="52"/>
      <c r="M48" s="51"/>
      <c r="N48" s="51"/>
      <c r="O48" s="49"/>
      <c r="P48" s="48"/>
      <c r="Q48" s="48"/>
      <c r="R48" s="49"/>
      <c r="S48" s="48"/>
      <c r="T48" s="48"/>
      <c r="U48" s="49"/>
      <c r="V48" s="48"/>
      <c r="W48" s="48"/>
      <c r="X48" s="49"/>
      <c r="Y48" s="48"/>
      <c r="Z48" s="48"/>
      <c r="AA48" s="49"/>
      <c r="AB48" s="49"/>
      <c r="AC48" s="63"/>
      <c r="AD48" s="65"/>
      <c r="AE48" s="83"/>
      <c r="AF48" s="32"/>
      <c r="AH48" s="59"/>
    </row>
    <row r="49" spans="2:34" s="58" customFormat="1" ht="12.75">
      <c r="B49" s="86"/>
      <c r="C49" s="86"/>
      <c r="D49" s="86"/>
      <c r="E49" s="86"/>
      <c r="F49" s="47"/>
      <c r="G49" s="47"/>
      <c r="H49" s="48"/>
      <c r="I49" s="48"/>
      <c r="J49" s="51"/>
      <c r="K49" s="51"/>
      <c r="L49" s="52"/>
      <c r="M49" s="51"/>
      <c r="N49" s="51"/>
      <c r="O49" s="49"/>
      <c r="P49" s="48"/>
      <c r="Q49" s="48"/>
      <c r="R49" s="49"/>
      <c r="S49" s="48"/>
      <c r="T49" s="48"/>
      <c r="U49" s="49"/>
      <c r="V49" s="48"/>
      <c r="W49" s="48"/>
      <c r="X49" s="49"/>
      <c r="Y49" s="48"/>
      <c r="Z49" s="48"/>
      <c r="AA49" s="49"/>
      <c r="AB49" s="49"/>
      <c r="AC49" s="63"/>
      <c r="AD49" s="65"/>
      <c r="AE49" s="83"/>
      <c r="AF49" s="32"/>
      <c r="AH49" s="59"/>
    </row>
    <row r="50" spans="2:34" s="58" customFormat="1" ht="12.75">
      <c r="B50" s="86"/>
      <c r="C50" s="86"/>
      <c r="D50" s="86"/>
      <c r="E50" s="86"/>
      <c r="F50" s="47"/>
      <c r="G50" s="47"/>
      <c r="H50" s="48"/>
      <c r="I50" s="48"/>
      <c r="J50" s="51"/>
      <c r="K50" s="51"/>
      <c r="L50" s="52"/>
      <c r="M50" s="51"/>
      <c r="N50" s="51"/>
      <c r="O50" s="49"/>
      <c r="P50" s="48"/>
      <c r="Q50" s="48"/>
      <c r="R50" s="49"/>
      <c r="S50" s="48"/>
      <c r="T50" s="48"/>
      <c r="U50" s="49"/>
      <c r="V50" s="48"/>
      <c r="W50" s="48"/>
      <c r="X50" s="49"/>
      <c r="Y50" s="48"/>
      <c r="Z50" s="48"/>
      <c r="AA50" s="49"/>
      <c r="AB50" s="49"/>
      <c r="AC50" s="63"/>
      <c r="AD50" s="65"/>
      <c r="AE50" s="83"/>
      <c r="AF50" s="32"/>
      <c r="AH50" s="59"/>
    </row>
    <row r="51" spans="2:34" s="58" customFormat="1" ht="12.75">
      <c r="B51" s="86"/>
      <c r="C51" s="86"/>
      <c r="D51" s="86"/>
      <c r="E51" s="86"/>
      <c r="F51" s="47"/>
      <c r="G51" s="47"/>
      <c r="H51" s="48"/>
      <c r="I51" s="48"/>
      <c r="J51" s="51"/>
      <c r="K51" s="51"/>
      <c r="L51" s="52"/>
      <c r="M51" s="51"/>
      <c r="N51" s="51"/>
      <c r="O51" s="49"/>
      <c r="P51" s="48"/>
      <c r="Q51" s="48"/>
      <c r="R51" s="49"/>
      <c r="S51" s="48"/>
      <c r="T51" s="48"/>
      <c r="U51" s="49"/>
      <c r="V51" s="48"/>
      <c r="W51" s="48"/>
      <c r="X51" s="49"/>
      <c r="Y51" s="48"/>
      <c r="Z51" s="48"/>
      <c r="AA51" s="49"/>
      <c r="AB51" s="49"/>
      <c r="AC51" s="63"/>
      <c r="AD51" s="65"/>
      <c r="AE51" s="83"/>
      <c r="AF51" s="32"/>
      <c r="AH51" s="59"/>
    </row>
    <row r="52" spans="2:34" s="58" customFormat="1" ht="12.75">
      <c r="B52" s="86"/>
      <c r="C52" s="86"/>
      <c r="D52" s="86"/>
      <c r="E52" s="86"/>
      <c r="F52" s="47"/>
      <c r="G52" s="47"/>
      <c r="H52" s="48"/>
      <c r="I52" s="48"/>
      <c r="J52" s="51"/>
      <c r="K52" s="51"/>
      <c r="L52" s="52"/>
      <c r="M52" s="51"/>
      <c r="N52" s="51"/>
      <c r="O52" s="49"/>
      <c r="P52" s="48"/>
      <c r="Q52" s="48"/>
      <c r="R52" s="49"/>
      <c r="S52" s="48"/>
      <c r="T52" s="48"/>
      <c r="U52" s="49"/>
      <c r="V52" s="48"/>
      <c r="W52" s="48"/>
      <c r="X52" s="49"/>
      <c r="Y52" s="48"/>
      <c r="Z52" s="48"/>
      <c r="AA52" s="49"/>
      <c r="AB52" s="49"/>
      <c r="AC52" s="63"/>
      <c r="AD52" s="65"/>
      <c r="AE52" s="83"/>
      <c r="AF52" s="32"/>
      <c r="AH52" s="59"/>
    </row>
    <row r="53" spans="1:34" s="58" customFormat="1" ht="12.75">
      <c r="A53" s="51"/>
      <c r="B53" s="86"/>
      <c r="C53" s="86"/>
      <c r="D53" s="86"/>
      <c r="E53" s="86"/>
      <c r="F53" s="47"/>
      <c r="G53" s="47"/>
      <c r="H53" s="48"/>
      <c r="I53" s="48"/>
      <c r="J53" s="51"/>
      <c r="K53" s="51"/>
      <c r="L53" s="52"/>
      <c r="M53" s="51"/>
      <c r="N53" s="51"/>
      <c r="O53" s="49"/>
      <c r="P53" s="48"/>
      <c r="Q53" s="48"/>
      <c r="R53" s="49"/>
      <c r="S53" s="48"/>
      <c r="T53" s="48"/>
      <c r="U53" s="49"/>
      <c r="V53" s="48"/>
      <c r="W53" s="48"/>
      <c r="X53" s="49"/>
      <c r="Y53" s="48"/>
      <c r="Z53" s="48"/>
      <c r="AA53" s="49"/>
      <c r="AB53" s="49"/>
      <c r="AC53" s="63"/>
      <c r="AD53" s="65"/>
      <c r="AE53" s="83"/>
      <c r="AF53" s="32"/>
      <c r="AH53" s="59"/>
    </row>
    <row r="54" spans="1:34" s="58" customFormat="1" ht="12.75">
      <c r="A54" s="51"/>
      <c r="B54" s="86"/>
      <c r="C54" s="86"/>
      <c r="D54" s="86"/>
      <c r="E54" s="86"/>
      <c r="F54" s="47"/>
      <c r="G54" s="47"/>
      <c r="H54" s="48"/>
      <c r="I54" s="48"/>
      <c r="J54" s="51"/>
      <c r="K54" s="51"/>
      <c r="L54" s="52"/>
      <c r="M54" s="51"/>
      <c r="N54" s="51"/>
      <c r="O54" s="49"/>
      <c r="P54" s="48"/>
      <c r="Q54" s="48"/>
      <c r="R54" s="49"/>
      <c r="S54" s="48"/>
      <c r="T54" s="48"/>
      <c r="U54" s="49"/>
      <c r="V54" s="48"/>
      <c r="W54" s="48"/>
      <c r="X54" s="49"/>
      <c r="Y54" s="48"/>
      <c r="Z54" s="48"/>
      <c r="AA54" s="49"/>
      <c r="AB54" s="49"/>
      <c r="AC54" s="63"/>
      <c r="AD54" s="65"/>
      <c r="AE54" s="83"/>
      <c r="AF54" s="32"/>
      <c r="AH54" s="59"/>
    </row>
    <row r="55" spans="1:34" s="58" customFormat="1" ht="12.75" customHeight="1">
      <c r="A55" s="51"/>
      <c r="B55" s="86"/>
      <c r="C55" s="86"/>
      <c r="D55" s="86"/>
      <c r="E55" s="86"/>
      <c r="F55" s="47"/>
      <c r="G55" s="47"/>
      <c r="H55" s="48"/>
      <c r="I55" s="48"/>
      <c r="J55" s="51"/>
      <c r="K55" s="51"/>
      <c r="L55" s="52"/>
      <c r="M55" s="51"/>
      <c r="N55" s="51"/>
      <c r="O55" s="49"/>
      <c r="P55" s="48"/>
      <c r="Q55" s="48"/>
      <c r="R55" s="49"/>
      <c r="S55" s="48"/>
      <c r="T55" s="48"/>
      <c r="U55" s="49"/>
      <c r="V55" s="48"/>
      <c r="W55" s="48"/>
      <c r="X55" s="49"/>
      <c r="Y55" s="48"/>
      <c r="Z55" s="48"/>
      <c r="AA55" s="49"/>
      <c r="AB55" s="49"/>
      <c r="AC55" s="63"/>
      <c r="AD55" s="65"/>
      <c r="AE55" s="83"/>
      <c r="AF55" s="32"/>
      <c r="AH55" s="59"/>
    </row>
    <row r="56" spans="1:34" s="58" customFormat="1" ht="12.75" customHeight="1">
      <c r="A56" s="51"/>
      <c r="B56" s="86"/>
      <c r="C56" s="86"/>
      <c r="D56" s="86"/>
      <c r="E56" s="86"/>
      <c r="F56" s="47"/>
      <c r="G56" s="47"/>
      <c r="H56" s="48"/>
      <c r="I56" s="48"/>
      <c r="J56" s="51"/>
      <c r="K56" s="51"/>
      <c r="L56" s="52"/>
      <c r="M56" s="51"/>
      <c r="N56" s="51"/>
      <c r="O56" s="49"/>
      <c r="P56" s="48"/>
      <c r="Q56" s="48"/>
      <c r="R56" s="49"/>
      <c r="S56" s="48"/>
      <c r="T56" s="48"/>
      <c r="U56" s="49"/>
      <c r="V56" s="48"/>
      <c r="W56" s="48"/>
      <c r="X56" s="49"/>
      <c r="Y56" s="48"/>
      <c r="Z56" s="48"/>
      <c r="AA56" s="49"/>
      <c r="AB56" s="49"/>
      <c r="AC56" s="63"/>
      <c r="AD56" s="65"/>
      <c r="AE56" s="83"/>
      <c r="AF56" s="32"/>
      <c r="AH56" s="59"/>
    </row>
    <row r="57" spans="1:34" s="58" customFormat="1" ht="12.75" customHeight="1">
      <c r="A57" s="51"/>
      <c r="B57" s="86"/>
      <c r="C57" s="87"/>
      <c r="D57" s="86"/>
      <c r="E57" s="86"/>
      <c r="F57" s="86"/>
      <c r="G57" s="47"/>
      <c r="H57" s="48"/>
      <c r="I57" s="48"/>
      <c r="J57" s="51"/>
      <c r="K57" s="51"/>
      <c r="L57" s="52"/>
      <c r="M57" s="51"/>
      <c r="N57" s="51"/>
      <c r="O57" s="49"/>
      <c r="P57" s="48"/>
      <c r="Q57" s="48"/>
      <c r="R57" s="49"/>
      <c r="S57" s="48"/>
      <c r="T57" s="48"/>
      <c r="U57" s="49"/>
      <c r="V57" s="48"/>
      <c r="W57" s="48"/>
      <c r="X57" s="49"/>
      <c r="Y57" s="48"/>
      <c r="Z57" s="48"/>
      <c r="AA57" s="49"/>
      <c r="AB57" s="49"/>
      <c r="AC57" s="63"/>
      <c r="AD57" s="65"/>
      <c r="AE57" s="83"/>
      <c r="AF57" s="32"/>
      <c r="AH57" s="59"/>
    </row>
    <row r="58" spans="1:34" s="58" customFormat="1" ht="12.75" customHeight="1">
      <c r="A58" s="86"/>
      <c r="B58" s="86"/>
      <c r="C58" s="86"/>
      <c r="D58" s="86"/>
      <c r="E58" s="86"/>
      <c r="F58" s="86"/>
      <c r="G58" s="47"/>
      <c r="H58" s="48"/>
      <c r="I58" s="48"/>
      <c r="J58" s="51"/>
      <c r="K58" s="51"/>
      <c r="L58" s="52"/>
      <c r="M58" s="51"/>
      <c r="N58" s="51"/>
      <c r="O58" s="49"/>
      <c r="P58" s="48"/>
      <c r="Q58" s="48"/>
      <c r="R58" s="49"/>
      <c r="S58" s="48"/>
      <c r="T58" s="48"/>
      <c r="U58" s="49"/>
      <c r="V58" s="48"/>
      <c r="W58" s="48"/>
      <c r="X58" s="49"/>
      <c r="Y58" s="48"/>
      <c r="Z58" s="48"/>
      <c r="AA58" s="49"/>
      <c r="AB58" s="49"/>
      <c r="AC58" s="63"/>
      <c r="AD58" s="65"/>
      <c r="AE58" s="83"/>
      <c r="AF58" s="32"/>
      <c r="AH58" s="59"/>
    </row>
    <row r="59" spans="1:34" s="58" customFormat="1" ht="12.75" customHeight="1">
      <c r="A59" s="86"/>
      <c r="B59" s="86"/>
      <c r="C59" s="86"/>
      <c r="D59" s="86"/>
      <c r="E59" s="86"/>
      <c r="F59" s="86"/>
      <c r="G59" s="47"/>
      <c r="H59" s="48"/>
      <c r="I59" s="48"/>
      <c r="J59" s="51"/>
      <c r="K59" s="51"/>
      <c r="L59" s="52"/>
      <c r="M59" s="51"/>
      <c r="N59" s="51"/>
      <c r="O59" s="49"/>
      <c r="P59" s="48"/>
      <c r="Q59" s="48"/>
      <c r="R59" s="49"/>
      <c r="S59" s="48"/>
      <c r="T59" s="48"/>
      <c r="U59" s="49"/>
      <c r="V59" s="48"/>
      <c r="W59" s="48"/>
      <c r="X59" s="49"/>
      <c r="Y59" s="48"/>
      <c r="Z59" s="48"/>
      <c r="AA59" s="49"/>
      <c r="AB59" s="49"/>
      <c r="AC59" s="63"/>
      <c r="AD59" s="65"/>
      <c r="AE59" s="83"/>
      <c r="AF59" s="32"/>
      <c r="AH59" s="59"/>
    </row>
    <row r="60" spans="1:34" s="58" customFormat="1" ht="12.75" customHeight="1">
      <c r="A60" s="86"/>
      <c r="B60" s="86"/>
      <c r="C60" s="86"/>
      <c r="D60" s="86"/>
      <c r="E60" s="86"/>
      <c r="F60" s="86"/>
      <c r="G60" s="47"/>
      <c r="H60" s="48"/>
      <c r="I60" s="48"/>
      <c r="J60" s="51"/>
      <c r="K60" s="51"/>
      <c r="L60" s="52"/>
      <c r="M60" s="51"/>
      <c r="N60" s="51"/>
      <c r="O60" s="49"/>
      <c r="P60" s="48"/>
      <c r="Q60" s="48"/>
      <c r="R60" s="49"/>
      <c r="S60" s="48"/>
      <c r="T60" s="48"/>
      <c r="U60" s="49"/>
      <c r="V60" s="48"/>
      <c r="W60" s="48"/>
      <c r="X60" s="49"/>
      <c r="Y60" s="48"/>
      <c r="Z60" s="48"/>
      <c r="AA60" s="49"/>
      <c r="AB60" s="49"/>
      <c r="AC60" s="63"/>
      <c r="AD60" s="65"/>
      <c r="AE60" s="83"/>
      <c r="AF60" s="32"/>
      <c r="AH60" s="59"/>
    </row>
    <row r="61" spans="1:34" s="58" customFormat="1" ht="12.75" customHeight="1">
      <c r="A61" s="86"/>
      <c r="B61" s="86"/>
      <c r="C61" s="86"/>
      <c r="D61" s="86"/>
      <c r="E61" s="86"/>
      <c r="F61" s="86"/>
      <c r="G61" s="47"/>
      <c r="H61" s="48"/>
      <c r="I61" s="48"/>
      <c r="J61" s="51"/>
      <c r="K61" s="51"/>
      <c r="L61" s="52"/>
      <c r="M61" s="51"/>
      <c r="N61" s="51"/>
      <c r="O61" s="49"/>
      <c r="P61" s="48"/>
      <c r="Q61" s="48"/>
      <c r="R61" s="49"/>
      <c r="S61" s="48"/>
      <c r="T61" s="48"/>
      <c r="U61" s="49"/>
      <c r="V61" s="48"/>
      <c r="W61" s="48"/>
      <c r="X61" s="49"/>
      <c r="Y61" s="48"/>
      <c r="Z61" s="48"/>
      <c r="AA61" s="49"/>
      <c r="AB61" s="49"/>
      <c r="AC61" s="63"/>
      <c r="AD61" s="65"/>
      <c r="AE61" s="83"/>
      <c r="AF61" s="32"/>
      <c r="AH61" s="59"/>
    </row>
    <row r="62" spans="1:34" s="58" customFormat="1" ht="12.75">
      <c r="A62" s="86"/>
      <c r="B62" s="86"/>
      <c r="C62" s="86"/>
      <c r="D62" s="86"/>
      <c r="E62" s="86"/>
      <c r="F62" s="86"/>
      <c r="G62" s="47"/>
      <c r="H62" s="48"/>
      <c r="I62" s="48"/>
      <c r="J62" s="51"/>
      <c r="K62" s="51"/>
      <c r="L62" s="52"/>
      <c r="M62" s="51"/>
      <c r="N62" s="51"/>
      <c r="O62" s="49"/>
      <c r="P62" s="48"/>
      <c r="Q62" s="48"/>
      <c r="R62" s="49"/>
      <c r="S62" s="48"/>
      <c r="T62" s="48"/>
      <c r="U62" s="49"/>
      <c r="V62" s="48"/>
      <c r="W62" s="48"/>
      <c r="X62" s="49"/>
      <c r="Y62" s="48"/>
      <c r="Z62" s="48"/>
      <c r="AA62" s="49"/>
      <c r="AB62" s="49"/>
      <c r="AC62" s="63"/>
      <c r="AD62" s="67"/>
      <c r="AE62" s="84"/>
      <c r="AF62" s="85"/>
      <c r="AH62" s="59"/>
    </row>
    <row r="63" spans="1:34" s="58" customFormat="1" ht="12.75">
      <c r="A63" s="86"/>
      <c r="B63" s="86"/>
      <c r="C63" s="86"/>
      <c r="D63" s="86"/>
      <c r="E63" s="86"/>
      <c r="F63" s="86"/>
      <c r="G63" s="47"/>
      <c r="H63" s="48"/>
      <c r="I63" s="48"/>
      <c r="J63" s="51"/>
      <c r="K63" s="51"/>
      <c r="L63" s="52"/>
      <c r="M63" s="51"/>
      <c r="N63" s="51"/>
      <c r="O63" s="49"/>
      <c r="P63" s="48"/>
      <c r="Q63" s="48"/>
      <c r="R63" s="49"/>
      <c r="S63" s="48"/>
      <c r="T63" s="48"/>
      <c r="U63" s="49"/>
      <c r="V63" s="48"/>
      <c r="W63" s="48"/>
      <c r="X63" s="49"/>
      <c r="Y63" s="48"/>
      <c r="Z63" s="48"/>
      <c r="AA63" s="49"/>
      <c r="AB63" s="49"/>
      <c r="AC63" s="63"/>
      <c r="AD63" s="63"/>
      <c r="AE63" s="116"/>
      <c r="AF63" s="117"/>
      <c r="AH63" s="59"/>
    </row>
    <row r="64" spans="1:34" s="183" customFormat="1" ht="15.75">
      <c r="A64" s="86"/>
      <c r="B64" s="86"/>
      <c r="C64" s="86"/>
      <c r="D64" s="86"/>
      <c r="E64" s="86"/>
      <c r="F64" s="86"/>
      <c r="G64" s="47"/>
      <c r="H64" s="48"/>
      <c r="I64" s="48"/>
      <c r="J64" s="51"/>
      <c r="K64" s="51"/>
      <c r="L64" s="52"/>
      <c r="M64" s="51"/>
      <c r="N64" s="51"/>
      <c r="O64" s="49"/>
      <c r="P64" s="48"/>
      <c r="Q64" s="48"/>
      <c r="R64" s="49"/>
      <c r="S64" s="48"/>
      <c r="T64" s="48"/>
      <c r="U64" s="49"/>
      <c r="V64" s="48"/>
      <c r="W64" s="48"/>
      <c r="X64" s="49"/>
      <c r="Y64" s="48"/>
      <c r="Z64" s="48"/>
      <c r="AA64" s="49"/>
      <c r="AB64" s="49"/>
      <c r="AC64" s="63"/>
      <c r="AD64" s="182"/>
      <c r="AF64" s="176"/>
      <c r="AH64" s="176"/>
    </row>
    <row r="65" spans="1:34" s="58" customFormat="1" ht="12.75">
      <c r="A65" s="86"/>
      <c r="B65" s="86"/>
      <c r="C65" s="86"/>
      <c r="D65" s="86"/>
      <c r="E65" s="86"/>
      <c r="F65" s="86"/>
      <c r="G65" s="47"/>
      <c r="H65" s="48"/>
      <c r="I65" s="48"/>
      <c r="J65" s="51"/>
      <c r="K65" s="51"/>
      <c r="L65" s="52"/>
      <c r="M65" s="51"/>
      <c r="N65" s="51"/>
      <c r="O65" s="49"/>
      <c r="P65" s="48"/>
      <c r="Q65" s="48"/>
      <c r="R65" s="49"/>
      <c r="S65" s="48"/>
      <c r="T65" s="48"/>
      <c r="U65" s="49"/>
      <c r="V65" s="48"/>
      <c r="W65" s="48"/>
      <c r="X65" s="49"/>
      <c r="Y65" s="48"/>
      <c r="Z65" s="48"/>
      <c r="AA65" s="49"/>
      <c r="AB65" s="49"/>
      <c r="AC65" s="63"/>
      <c r="AD65" s="63"/>
      <c r="AE65" s="116"/>
      <c r="AF65" s="117"/>
      <c r="AH65" s="59"/>
    </row>
    <row r="66" spans="1:34" s="58" customFormat="1" ht="12.75">
      <c r="A66" s="86"/>
      <c r="B66" s="86"/>
      <c r="C66" s="86"/>
      <c r="D66" s="86"/>
      <c r="E66" s="86"/>
      <c r="F66" s="86"/>
      <c r="G66" s="47"/>
      <c r="H66" s="48"/>
      <c r="I66" s="48"/>
      <c r="J66" s="51"/>
      <c r="K66" s="51"/>
      <c r="L66" s="52"/>
      <c r="M66" s="51"/>
      <c r="N66" s="51"/>
      <c r="O66" s="49"/>
      <c r="P66" s="48"/>
      <c r="Q66" s="48"/>
      <c r="R66" s="49"/>
      <c r="S66" s="48"/>
      <c r="T66" s="48"/>
      <c r="U66" s="49"/>
      <c r="V66" s="48"/>
      <c r="W66" s="48"/>
      <c r="X66" s="49"/>
      <c r="Y66" s="48"/>
      <c r="Z66" s="48"/>
      <c r="AA66" s="49"/>
      <c r="AB66" s="49"/>
      <c r="AC66" s="63"/>
      <c r="AD66" s="63"/>
      <c r="AE66" s="116"/>
      <c r="AF66" s="117"/>
      <c r="AH66" s="59"/>
    </row>
    <row r="67" spans="1:6" ht="12.75">
      <c r="A67" s="86"/>
      <c r="C67" s="86"/>
      <c r="E67" s="86"/>
      <c r="F67" s="86"/>
    </row>
    <row r="68" spans="1:34" s="177" customFormat="1" ht="15">
      <c r="A68" s="86"/>
      <c r="B68" s="86"/>
      <c r="C68" s="86"/>
      <c r="D68" s="86"/>
      <c r="E68" s="86"/>
      <c r="F68" s="86"/>
      <c r="G68" s="47"/>
      <c r="H68" s="48"/>
      <c r="I68" s="48"/>
      <c r="J68" s="51"/>
      <c r="K68" s="51"/>
      <c r="L68" s="52"/>
      <c r="M68" s="51"/>
      <c r="N68" s="51"/>
      <c r="O68" s="49"/>
      <c r="P68" s="48"/>
      <c r="Q68" s="48"/>
      <c r="R68" s="49"/>
      <c r="S68" s="48"/>
      <c r="T68" s="48"/>
      <c r="U68" s="49"/>
      <c r="V68" s="48"/>
      <c r="W68" s="48"/>
      <c r="X68" s="49"/>
      <c r="Y68" s="48"/>
      <c r="Z68" s="48"/>
      <c r="AA68" s="49"/>
      <c r="AB68" s="49"/>
      <c r="AC68" s="63"/>
      <c r="AD68" s="179"/>
      <c r="AF68" s="178"/>
      <c r="AH68" s="178"/>
    </row>
    <row r="69" spans="1:6" ht="12.75">
      <c r="A69" s="86"/>
      <c r="C69" s="86"/>
      <c r="E69" s="86"/>
      <c r="F69" s="86"/>
    </row>
    <row r="70" spans="1:6" ht="12.75">
      <c r="A70" s="86"/>
      <c r="C70" s="86"/>
      <c r="E70" s="86"/>
      <c r="F70" s="86"/>
    </row>
    <row r="71" spans="1:6" ht="12.75">
      <c r="A71" s="86"/>
      <c r="C71" s="86"/>
      <c r="E71" s="86"/>
      <c r="F71" s="86"/>
    </row>
    <row r="72" spans="1:6" ht="12.75">
      <c r="A72" s="86"/>
      <c r="C72" s="86"/>
      <c r="E72" s="86"/>
      <c r="F72" s="86"/>
    </row>
    <row r="73" spans="1:6" ht="12.75">
      <c r="A73" s="86"/>
      <c r="C73" s="86"/>
      <c r="E73" s="86"/>
      <c r="F73" s="86"/>
    </row>
    <row r="74" spans="1:6" ht="12.75">
      <c r="A74" s="86"/>
      <c r="C74" s="86"/>
      <c r="E74" s="86"/>
      <c r="F74" s="86"/>
    </row>
    <row r="75" spans="1:6" ht="12.75">
      <c r="A75" s="86"/>
      <c r="C75" s="86"/>
      <c r="E75" s="86"/>
      <c r="F75" s="86"/>
    </row>
    <row r="76" spans="1:6" ht="12.75">
      <c r="A76" s="86"/>
      <c r="C76" s="86"/>
      <c r="E76" s="86"/>
      <c r="F76" s="86"/>
    </row>
    <row r="77" spans="1:6" ht="12.75">
      <c r="A77" s="86"/>
      <c r="C77" s="86"/>
      <c r="E77" s="86"/>
      <c r="F77" s="86"/>
    </row>
    <row r="78" spans="1:6" ht="12.75">
      <c r="A78" s="86"/>
      <c r="C78" s="86"/>
      <c r="E78" s="86"/>
      <c r="F78" s="86"/>
    </row>
    <row r="79" spans="1:5" ht="12.75">
      <c r="A79" s="86"/>
      <c r="C79" s="86"/>
      <c r="E79" s="86"/>
    </row>
  </sheetData>
  <sheetProtection/>
  <mergeCells count="42">
    <mergeCell ref="L4:L5"/>
    <mergeCell ref="D6:D22"/>
    <mergeCell ref="C23:C29"/>
    <mergeCell ref="D23:D36"/>
    <mergeCell ref="H3:H5"/>
    <mergeCell ref="A23:A36"/>
    <mergeCell ref="B23:B29"/>
    <mergeCell ref="B30:B36"/>
    <mergeCell ref="F8:G8"/>
    <mergeCell ref="C30:C36"/>
    <mergeCell ref="C14:C21"/>
    <mergeCell ref="B6:B13"/>
    <mergeCell ref="AF3:AF5"/>
    <mergeCell ref="P4:Q4"/>
    <mergeCell ref="R4:R5"/>
    <mergeCell ref="AA4:AA5"/>
    <mergeCell ref="V4:W4"/>
    <mergeCell ref="S4:T4"/>
    <mergeCell ref="U4:U5"/>
    <mergeCell ref="AC3:AC5"/>
    <mergeCell ref="AE3:AE5"/>
    <mergeCell ref="V3:AA3"/>
    <mergeCell ref="A2:A5"/>
    <mergeCell ref="B2:D5"/>
    <mergeCell ref="O4:O5"/>
    <mergeCell ref="A6:A22"/>
    <mergeCell ref="B14:B21"/>
    <mergeCell ref="M4:N4"/>
    <mergeCell ref="C6:C13"/>
    <mergeCell ref="F13:G13"/>
    <mergeCell ref="F10:G10"/>
    <mergeCell ref="F7:G7"/>
    <mergeCell ref="X4:X5"/>
    <mergeCell ref="Y4:Z4"/>
    <mergeCell ref="F1:AC1"/>
    <mergeCell ref="P3:U3"/>
    <mergeCell ref="I3:I5"/>
    <mergeCell ref="J3:O3"/>
    <mergeCell ref="J4:K4"/>
    <mergeCell ref="F2:AF2"/>
    <mergeCell ref="F3:F5"/>
    <mergeCell ref="G3:G5"/>
  </mergeCells>
  <printOptions horizontalCentered="1"/>
  <pageMargins left="0.4" right="0.27" top="0.56" bottom="0.57" header="0.5118110236220472" footer="0.5118110236220472"/>
  <pageSetup fitToHeight="1" fitToWidth="1"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ngabor1</cp:lastModifiedBy>
  <cp:lastPrinted>2011-08-29T08:01:36Z</cp:lastPrinted>
  <dcterms:created xsi:type="dcterms:W3CDTF">2006-03-16T06:37:00Z</dcterms:created>
  <dcterms:modified xsi:type="dcterms:W3CDTF">2012-05-24T12:13:01Z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