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eret operatív tanterv" sheetId="1" r:id="rId1"/>
    <sheet name="Megjegyzések" sheetId="2" r:id="rId2"/>
    <sheet name="Összefoglaló" sheetId="3" state="hidden" r:id="rId3"/>
  </sheets>
  <definedNames>
    <definedName name="_xlnm.Print_Area" localSheetId="0">'Keret operatív tanterv'!$A$1:$Z$121</definedName>
    <definedName name="_xlnm.Print_Area" localSheetId="1">'Megjegyzések'!$A$1:$A$58</definedName>
    <definedName name="_xlnm.Print_Area" localSheetId="2">'Összefoglaló'!$A$1:$AF$37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13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<sst xmlns="http://schemas.openxmlformats.org/spreadsheetml/2006/main" count="739" uniqueCount="419">
  <si>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</si>
  <si>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</si>
  <si>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</si>
  <si>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</si>
  <si>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</si>
  <si>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</si>
  <si>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</si>
  <si>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</si>
  <si>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</si>
  <si>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Cser László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</si>
  <si>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</si>
  <si>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</si>
  <si>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</si>
  <si>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</si>
  <si>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</si>
  <si>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</si>
  <si>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</si>
  <si>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</si>
  <si>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</si>
  <si>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</si>
  <si>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</si>
  <si>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</si>
  <si>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</si>
  <si>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</si>
  <si>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</si>
  <si>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</si>
  <si>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</si>
  <si>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</si>
  <si>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</si>
  <si>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</si>
  <si>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</si>
  <si>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</si>
  <si>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Bevezetés a politikatudományba</t>
  </si>
  <si>
    <t>Gálik Mihály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</si>
  <si>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</si>
  <si>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</si>
  <si>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</si>
  <si>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</si>
  <si>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</si>
  <si>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</si>
  <si>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</si>
  <si>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</si>
  <si>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</si>
  <si>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</si>
  <si>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</si>
  <si>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</si>
  <si>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</si>
  <si>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</si>
  <si>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</si>
  <si>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</si>
  <si>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</si>
  <si>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</si>
  <si>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</si>
  <si>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</si>
  <si>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</si>
  <si>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</si>
  <si>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</si>
  <si>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</si>
  <si>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</si>
  <si>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</si>
  <si>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</si>
  <si>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</si>
  <si>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</si>
  <si>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</si>
  <si>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</si>
  <si>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</si>
  <si>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</si>
  <si>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</si>
  <si>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</si>
  <si>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</si>
  <si>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</si>
  <si>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</si>
  <si>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Média, Marketingkomm.és Telekomm. Tsz.</t>
  </si>
  <si>
    <t>Cases on Business Economics</t>
  </si>
  <si>
    <t>DSG</t>
  </si>
  <si>
    <t>Trautmann László</t>
  </si>
  <si>
    <t>Balogh László</t>
  </si>
  <si>
    <t>Szilas Roland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</si>
  <si>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</si>
  <si>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</si>
  <si>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</si>
  <si>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</si>
  <si>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</si>
  <si>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</si>
  <si>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</si>
  <si>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</si>
  <si>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</si>
  <si>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4GP02NCV02B</t>
  </si>
  <si>
    <t>7FI01NDV05B</t>
  </si>
  <si>
    <t>7SO30NDV15B</t>
  </si>
  <si>
    <t>7GT02NDV04B</t>
  </si>
  <si>
    <t>2DS91NBK02B</t>
  </si>
  <si>
    <t>2KG23NCV02B</t>
  </si>
  <si>
    <t>2VL60NBV01B</t>
  </si>
  <si>
    <t>4OG33NAK08B</t>
  </si>
  <si>
    <t>2GF26NBV02B</t>
  </si>
  <si>
    <t>2VL60NBK03B</t>
  </si>
  <si>
    <t>2SA53NCK04B</t>
  </si>
  <si>
    <t>2VL60NBK05B</t>
  </si>
  <si>
    <t>2SA53NAK01B</t>
  </si>
  <si>
    <t>2JO11NAK02B</t>
  </si>
  <si>
    <t>7PO10NDV08B</t>
  </si>
  <si>
    <t>Szabó-Bakos Eszter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</si>
  <si>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</si>
  <si>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</si>
  <si>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</si>
  <si>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</si>
  <si>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</si>
  <si>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</si>
  <si>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</si>
  <si>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Adatbáziskezelés a gyakorlatban</t>
  </si>
  <si>
    <t>Ernyes Éva</t>
  </si>
  <si>
    <t>Alkalmazott informatika - Üzleti modellek</t>
  </si>
  <si>
    <t>TES_TESTNEV</t>
  </si>
  <si>
    <t>2DS91NAK03B</t>
  </si>
  <si>
    <t>2VL60NCV01B</t>
  </si>
  <si>
    <t>2SZ31NDV04B</t>
  </si>
  <si>
    <t>2SZ31NDV05B</t>
  </si>
  <si>
    <t>2SZ31NDV06B</t>
  </si>
  <si>
    <t>2DS91NBK04B</t>
  </si>
  <si>
    <t>a</t>
  </si>
  <si>
    <t>2VL60NCV02B</t>
  </si>
  <si>
    <t>Cases on International Business Strategy</t>
  </si>
  <si>
    <t>Kozma Miklós, Czakó Erzsébet</t>
  </si>
  <si>
    <t>2VL60NBK09B</t>
  </si>
  <si>
    <t>2MF44NBK01B</t>
  </si>
  <si>
    <t>2SZ31NCV01B</t>
  </si>
  <si>
    <t>Managing the Enterprise</t>
  </si>
  <si>
    <t>Vastag Gyula</t>
  </si>
  <si>
    <t>4MA23NAK12B</t>
  </si>
  <si>
    <t>Tevékenységmenedzsment</t>
  </si>
  <si>
    <t>2VL60NBV04B</t>
  </si>
  <si>
    <t>Testnevelési és Sportközpont</t>
  </si>
  <si>
    <t>ai</t>
  </si>
  <si>
    <t>Szabó Bakos Eszter</t>
  </si>
  <si>
    <t>Matematika gyakorlat I.</t>
  </si>
  <si>
    <t>Matematika gyakorlat II.</t>
  </si>
  <si>
    <t>Agrárgazdaságtani és Vidékfejl.Tsz.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</si>
  <si>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</si>
  <si>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</si>
  <si>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</si>
  <si>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</si>
  <si>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</si>
  <si>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Führung und Organization</t>
  </si>
  <si>
    <t>2ME43NCV02B</t>
  </si>
  <si>
    <t>Bevezetés a tömegkommunikáció elméletébe</t>
  </si>
  <si>
    <t>Kelemen Endréné</t>
  </si>
  <si>
    <t>Környezetgazdaságtani és Technológiai Tsz.</t>
  </si>
  <si>
    <t>Marketingkutatás és Fogy.Magatartás Tsz.-DSG</t>
  </si>
  <si>
    <t>Fehér Péter</t>
  </si>
  <si>
    <t>2BE52NAK01B</t>
  </si>
  <si>
    <t>2VE81NGK14B</t>
  </si>
  <si>
    <t>4MA12NAV36B</t>
  </si>
  <si>
    <t>4MA12NAV37B</t>
  </si>
  <si>
    <t>4MI25NAK02B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</si>
  <si>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</si>
  <si>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</si>
  <si>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</si>
  <si>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</si>
  <si>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</si>
  <si>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</si>
  <si>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</si>
  <si>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</si>
  <si>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</si>
  <si>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</si>
  <si>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</si>
  <si>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</si>
  <si>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</si>
  <si>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</si>
  <si>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</si>
  <si>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</si>
  <si>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</si>
  <si>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</si>
  <si>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</si>
  <si>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</si>
  <si>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</si>
  <si>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</si>
  <si>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</si>
  <si>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</si>
  <si>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</si>
  <si>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</si>
  <si>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</si>
  <si>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Filozófia</t>
  </si>
  <si>
    <t>Üzleti informatika</t>
  </si>
  <si>
    <t>Vállalati gazdálkodás támogatása SAP rendszerrel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</si>
  <si>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</si>
  <si>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</si>
  <si>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</si>
  <si>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</si>
  <si>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</si>
  <si>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</si>
  <si>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</si>
  <si>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</si>
  <si>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</si>
  <si>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</si>
  <si>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</si>
  <si>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</si>
  <si>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</si>
  <si>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</si>
  <si>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</si>
  <si>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</si>
  <si>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</si>
  <si>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Gazdasági jog I.</t>
  </si>
  <si>
    <t>Választható tárgyak</t>
  </si>
  <si>
    <t>Összesen</t>
  </si>
  <si>
    <t>Német nyelvű tárgyak</t>
  </si>
  <si>
    <t>Angol nyelvű tárgyak</t>
  </si>
  <si>
    <t>Egyéb választható tárgyak</t>
  </si>
  <si>
    <t>Kritérium tárgyak</t>
  </si>
  <si>
    <t>Környezetgazd.és Technológiai Tsz.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</si>
  <si>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</si>
  <si>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</si>
  <si>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</si>
  <si>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</si>
  <si>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</si>
  <si>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</si>
  <si>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</si>
  <si>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</si>
  <si>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</si>
  <si>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</si>
  <si>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</si>
  <si>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</si>
  <si>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</si>
  <si>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</si>
  <si>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</si>
  <si>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</si>
  <si>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</si>
  <si>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</si>
  <si>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</si>
  <si>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</si>
  <si>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</si>
  <si>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</si>
  <si>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</si>
  <si>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</si>
  <si>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</si>
  <si>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</si>
  <si>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</si>
  <si>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</si>
  <si>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</si>
  <si>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</si>
  <si>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</si>
  <si>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</si>
  <si>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</si>
  <si>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Makroökonómia emelt</t>
  </si>
  <si>
    <t>Kisvállalkozásfejlesztési Központ</t>
  </si>
  <si>
    <t>Vecsenyi János</t>
  </si>
  <si>
    <t>Logisztika és ellátási management Tsz.</t>
  </si>
  <si>
    <t>Timitz Tamás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</si>
  <si>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</si>
  <si>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</si>
  <si>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</si>
  <si>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</si>
  <si>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</si>
  <si>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</si>
  <si>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</si>
  <si>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Turisztikai erőforrások</t>
  </si>
  <si>
    <t>Turizmus gazdasági alapjai</t>
  </si>
  <si>
    <t>Turizmus marketing</t>
  </si>
  <si>
    <t>Szakmai idegennyelv</t>
  </si>
  <si>
    <t>Utazásszervezés</t>
  </si>
  <si>
    <t>Eseménymenedzsment</t>
  </si>
  <si>
    <t>Nemes Andrea</t>
  </si>
  <si>
    <t>Gazdaságföldrajz Tsz</t>
  </si>
  <si>
    <t>Jászberényi Melinda</t>
  </si>
  <si>
    <t>2SZ74NCK03B</t>
  </si>
  <si>
    <t>Nemzetközi közlekedés és turizmus</t>
  </si>
  <si>
    <t>2SZ74NDK08B</t>
  </si>
  <si>
    <t>Turizmustervezés és régiófejlesztés</t>
  </si>
  <si>
    <t>2SZ74NCK15B</t>
  </si>
  <si>
    <t>2SZ74NDK05B</t>
  </si>
  <si>
    <t>Stratégiai és üzleti tervezés</t>
  </si>
  <si>
    <t>Mészáros Tamás</t>
  </si>
  <si>
    <t>Health and Wellness Tourism</t>
  </si>
  <si>
    <t>Melanie Smith</t>
  </si>
  <si>
    <t>Corporate Environmental Management</t>
  </si>
  <si>
    <t>Üzleti etika</t>
  </si>
  <si>
    <t>Csutora Mária</t>
  </si>
  <si>
    <t>E-turizmus</t>
  </si>
  <si>
    <t>Zsolnai László</t>
  </si>
  <si>
    <t>Többváltozós adatelemzés alapjai</t>
  </si>
  <si>
    <t>Füstös László</t>
  </si>
  <si>
    <t>Környezettudományi Intézet</t>
  </si>
  <si>
    <t>2KV71NCK03B</t>
  </si>
  <si>
    <t>2KG23NDK06B</t>
  </si>
  <si>
    <t>2SZ74NCK09B</t>
  </si>
  <si>
    <t>2SZ74NCK07B</t>
  </si>
  <si>
    <t>2JO11NCK04B</t>
  </si>
  <si>
    <t>2KG23NDK03B</t>
  </si>
  <si>
    <t>2VL60NDV01B</t>
  </si>
  <si>
    <t>Cultural and Eco-tourism</t>
  </si>
  <si>
    <t>2KG23NDK07B</t>
  </si>
  <si>
    <t>Sport-és rendezvénymenedzsment</t>
  </si>
  <si>
    <t>Szabó Ágnes</t>
  </si>
  <si>
    <t>Vállatgazgazdaságtan Tsz</t>
  </si>
  <si>
    <t>2KA21NAV02B</t>
  </si>
  <si>
    <t>Globalizálódó élelmiszertermelés és piacok</t>
  </si>
  <si>
    <t>Fertő Imre</t>
  </si>
  <si>
    <t>Vezetés és szervezés</t>
  </si>
  <si>
    <t>Információrendszerek</t>
  </si>
  <si>
    <t>Kötelezően választható szakmai tárgyak (a felsorolt tárgyakból 20 kreditet kell teljesíteni)</t>
  </si>
  <si>
    <t>összes kredit</t>
  </si>
  <si>
    <t>Turizmus-vendéglátás szak 2011/2012. operatív tanterve (2011.szeptemberi kezdés)</t>
  </si>
  <si>
    <t>4MA23NAV14B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</si>
  <si>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</si>
  <si>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</si>
  <si>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</si>
  <si>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</si>
  <si>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</si>
  <si>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</si>
  <si>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</si>
  <si>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</si>
  <si>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>Szervezeti magatartás - Führung und Organisation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</si>
  <si>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</si>
  <si>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</si>
  <si>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</si>
  <si>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</si>
  <si>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</si>
  <si>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</si>
  <si>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</si>
  <si>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</si>
  <si>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</si>
  <si>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</si>
  <si>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</si>
  <si>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</si>
  <si>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</si>
  <si>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</si>
  <si>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</si>
  <si>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</si>
  <si>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</si>
  <si>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</si>
  <si>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</si>
  <si>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</si>
  <si>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</si>
  <si>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</si>
  <si>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</si>
  <si>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</si>
  <si>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</si>
  <si>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</si>
  <si>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</si>
  <si>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</si>
  <si>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</si>
  <si>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</si>
  <si>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</si>
  <si>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</si>
  <si>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</si>
  <si>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</si>
  <si>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</si>
  <si>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</si>
  <si>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Dr. Józon Mónika</t>
  </si>
  <si>
    <t>A jövedelem adóztatása</t>
  </si>
  <si>
    <t>Dr. Deák Dániel</t>
  </si>
  <si>
    <t>A fogyasztás adóztatása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</si>
  <si>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</si>
  <si>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A turizmus gazdasági joga</t>
  </si>
  <si>
    <t>Közgazdasági elmélettörténet</t>
  </si>
  <si>
    <t xml:space="preserve">Hild Márta </t>
  </si>
  <si>
    <t>Közgazdasági Elméletek Története Tanszék</t>
  </si>
  <si>
    <t>4EL22NAV05B</t>
  </si>
  <si>
    <t>Magyar közgazdasági gondolkodás története</t>
  </si>
  <si>
    <t xml:space="preserve">Bekker Zsuzsa </t>
  </si>
  <si>
    <t>Temesi József</t>
  </si>
  <si>
    <t>Operációkutatás Tsz.</t>
  </si>
  <si>
    <t>2JO11NAK05B</t>
  </si>
  <si>
    <t>2JO11NAV01B</t>
  </si>
  <si>
    <t>2JO11NAV02B</t>
  </si>
  <si>
    <t>2SP72NAK01B</t>
  </si>
  <si>
    <t>Vezetés és kontroll tanszék</t>
  </si>
  <si>
    <t>Marketingkutatás és Fogyasztói magatartás - DSG</t>
  </si>
  <si>
    <t>4MA12NAK46B</t>
  </si>
  <si>
    <t>4MA12NAK47B</t>
  </si>
  <si>
    <t>4MA23NAK02B</t>
  </si>
  <si>
    <t>4OP13NAK20B</t>
  </si>
  <si>
    <t>4ST14NAK02B</t>
  </si>
  <si>
    <t>Kurtán Sándor</t>
  </si>
  <si>
    <t>2JO11NAK06B</t>
  </si>
  <si>
    <t>2KV71NCK05B</t>
  </si>
  <si>
    <t>2GF26NAK01B</t>
  </si>
  <si>
    <t>2GF26NCK03B</t>
  </si>
  <si>
    <t>Mikroökonómia</t>
  </si>
  <si>
    <t>2JK22NCV01B</t>
  </si>
  <si>
    <t>Jövőkutatás</t>
  </si>
  <si>
    <t>Nováky Erzsébet</t>
  </si>
  <si>
    <t>Jövőkutatás Tsz.</t>
  </si>
  <si>
    <t>Vállalkozások Pénzügyei</t>
  </si>
  <si>
    <t>Papp Ilona</t>
  </si>
  <si>
    <t>Szolgáltatási menedzsment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</si>
  <si>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</si>
  <si>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</si>
  <si>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</si>
  <si>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</si>
  <si>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Allgemeine Volkswirtschaftslehre</t>
  </si>
  <si>
    <r>
      <t xml:space="preserve">Gazdaságpolitika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</si>
  <si>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</si>
  <si>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</si>
  <si>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</si>
  <si>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</si>
  <si>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</si>
  <si>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</si>
  <si>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</si>
  <si>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</si>
  <si>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2SZ74NCK06B</t>
  </si>
  <si>
    <t>Szálloda- és vendéglátás menedzsment</t>
  </si>
  <si>
    <t>2SZ74NCK11B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</si>
  <si>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</si>
  <si>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Kommunikációs gyakorlat a turizmusban I.</t>
  </si>
  <si>
    <t>Ökomenedzsment</t>
  </si>
  <si>
    <t>2SZ74NDV03B</t>
  </si>
  <si>
    <t>2. A szak és a szakirány kötelező tárgyakból legalább 3,00 kreditekkel súlyozott tanulmányi átlag elérése</t>
  </si>
  <si>
    <t>Sugár András</t>
  </si>
  <si>
    <t>2VE81NAV01B</t>
  </si>
  <si>
    <t>Távol-keleti menedzsment</t>
  </si>
  <si>
    <t>Vezetés és szervezés tanszék</t>
  </si>
  <si>
    <t>Szervezeti magatartás</t>
  </si>
  <si>
    <t>2VE81NGK03B</t>
  </si>
  <si>
    <t>2ET27NCK01B</t>
  </si>
  <si>
    <t>2GF26NCK06B</t>
  </si>
  <si>
    <t>Gazdaságetikai Központ</t>
  </si>
  <si>
    <t>4ST14NAK25B</t>
  </si>
  <si>
    <t>2GF26NCK08B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</si>
</sst>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sz val="7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u val="single"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2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7"/>
      <name val="Arial"/>
      <family val="0"/>
    </font>
    <font>
      <sz val="8"/>
      <name val="Tahoma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13" xfId="50" applyFont="1" applyFill="1" applyBorder="1" applyAlignment="1">
      <alignment vertical="center" wrapText="1"/>
    </xf>
    <xf numFmtId="0" fontId="1" fillId="0" borderId="13" xfId="50" applyFill="1" applyBorder="1" applyAlignment="1">
      <alignment vertical="center" wrapText="1"/>
    </xf>
    <xf numFmtId="0" fontId="1" fillId="0" borderId="13" xfId="50" applyFill="1" applyBorder="1" applyAlignment="1">
      <alignment vertical="center" wrapText="1"/>
    </xf>
    <xf numFmtId="0" fontId="1" fillId="0" borderId="13" xfId="50" applyFill="1" applyBorder="1" applyAlignment="1">
      <alignment vertical="center"/>
    </xf>
    <xf numFmtId="0" fontId="1" fillId="0" borderId="13" xfId="5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33" fillId="16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2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2" fillId="16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/>
    </xf>
    <xf numFmtId="0" fontId="20" fillId="0" borderId="15" xfId="0" applyFont="1" applyFill="1" applyBorder="1" applyAlignment="1">
      <alignment vertical="center"/>
    </xf>
    <xf numFmtId="0" fontId="31" fillId="24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vertical="center"/>
    </xf>
    <xf numFmtId="0" fontId="33" fillId="16" borderId="10" xfId="0" applyFont="1" applyFill="1" applyBorder="1" applyAlignment="1">
      <alignment vertical="center"/>
    </xf>
    <xf numFmtId="0" fontId="33" fillId="16" borderId="13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textRotation="255" wrapText="1"/>
    </xf>
    <xf numFmtId="0" fontId="27" fillId="0" borderId="27" xfId="0" applyFont="1" applyFill="1" applyBorder="1" applyAlignment="1">
      <alignment horizontal="center" vertical="center" textRotation="255" wrapText="1"/>
    </xf>
    <xf numFmtId="0" fontId="0" fillId="24" borderId="28" xfId="0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/>
    </xf>
    <xf numFmtId="0" fontId="24" fillId="24" borderId="31" xfId="0" applyFont="1" applyFill="1" applyBorder="1" applyAlignment="1">
      <alignment vertical="center" wrapText="1"/>
    </xf>
    <xf numFmtId="0" fontId="24" fillId="24" borderId="32" xfId="0" applyFont="1" applyFill="1" applyBorder="1" applyAlignment="1">
      <alignment horizontal="center" vertical="center"/>
    </xf>
    <xf numFmtId="0" fontId="39" fillId="25" borderId="14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2" xfId="0" applyFont="1" applyFill="1" applyBorder="1" applyAlignment="1">
      <alignment horizontal="center" vertical="center"/>
    </xf>
    <xf numFmtId="0" fontId="34" fillId="20" borderId="19" xfId="0" applyFont="1" applyFill="1" applyBorder="1" applyAlignment="1">
      <alignment horizontal="center" vertical="center"/>
    </xf>
    <xf numFmtId="0" fontId="34" fillId="25" borderId="22" xfId="0" applyFont="1" applyFill="1" applyBorder="1" applyAlignment="1">
      <alignment horizontal="center" vertical="center"/>
    </xf>
    <xf numFmtId="0" fontId="39" fillId="20" borderId="33" xfId="0" applyFont="1" applyFill="1" applyBorder="1" applyAlignment="1">
      <alignment horizontal="center" vertical="center"/>
    </xf>
    <xf numFmtId="0" fontId="44" fillId="20" borderId="33" xfId="0" applyFont="1" applyFill="1" applyBorder="1" applyAlignment="1">
      <alignment horizontal="center" vertical="center"/>
    </xf>
    <xf numFmtId="0" fontId="44" fillId="20" borderId="3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vertical="center" wrapText="1"/>
    </xf>
    <xf numFmtId="0" fontId="21" fillId="24" borderId="30" xfId="0" applyFont="1" applyFill="1" applyBorder="1" applyAlignment="1">
      <alignment vertical="center" wrapText="1"/>
    </xf>
    <xf numFmtId="0" fontId="21" fillId="24" borderId="34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wrapText="1"/>
    </xf>
    <xf numFmtId="0" fontId="37" fillId="17" borderId="3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44" fillId="20" borderId="20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44" fillId="20" borderId="19" xfId="0" applyFont="1" applyFill="1" applyBorder="1" applyAlignment="1">
      <alignment vertical="center" wrapText="1"/>
    </xf>
    <xf numFmtId="0" fontId="44" fillId="20" borderId="25" xfId="0" applyFont="1" applyFill="1" applyBorder="1" applyAlignment="1">
      <alignment vertical="center" wrapText="1"/>
    </xf>
    <xf numFmtId="0" fontId="44" fillId="20" borderId="37" xfId="0" applyFont="1" applyFill="1" applyBorder="1" applyAlignment="1">
      <alignment horizontal="center" vertical="center"/>
    </xf>
    <xf numFmtId="0" fontId="44" fillId="20" borderId="38" xfId="0" applyFont="1" applyFill="1" applyBorder="1" applyAlignment="1">
      <alignment vertical="center" wrapText="1"/>
    </xf>
    <xf numFmtId="0" fontId="44" fillId="20" borderId="39" xfId="0" applyFont="1" applyFill="1" applyBorder="1" applyAlignment="1">
      <alignment vertical="center" wrapText="1"/>
    </xf>
    <xf numFmtId="0" fontId="34" fillId="20" borderId="10" xfId="0" applyFont="1" applyFill="1" applyBorder="1" applyAlignment="1">
      <alignment horizontal="center"/>
    </xf>
    <xf numFmtId="49" fontId="34" fillId="20" borderId="10" xfId="0" applyNumberFormat="1" applyFont="1" applyFill="1" applyBorder="1" applyAlignment="1">
      <alignment horizontal="center" vertical="center"/>
    </xf>
    <xf numFmtId="0" fontId="34" fillId="20" borderId="10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4" fillId="2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34" fillId="20" borderId="41" xfId="0" applyFont="1" applyFill="1" applyBorder="1" applyAlignment="1">
      <alignment horizontal="center" vertical="center"/>
    </xf>
    <xf numFmtId="0" fontId="34" fillId="20" borderId="42" xfId="0" applyFont="1" applyFill="1" applyBorder="1" applyAlignment="1">
      <alignment horizontal="center" vertical="center"/>
    </xf>
    <xf numFmtId="0" fontId="34" fillId="20" borderId="43" xfId="0" applyFont="1" applyFill="1" applyBorder="1" applyAlignment="1">
      <alignment horizontal="center" vertical="center"/>
    </xf>
    <xf numFmtId="0" fontId="34" fillId="20" borderId="42" xfId="0" applyFont="1" applyFill="1" applyBorder="1" applyAlignment="1">
      <alignment horizontal="center" vertical="center"/>
    </xf>
    <xf numFmtId="0" fontId="39" fillId="20" borderId="44" xfId="0" applyFont="1" applyFill="1" applyBorder="1" applyAlignment="1">
      <alignment horizontal="left" vertical="center" wrapText="1"/>
    </xf>
    <xf numFmtId="0" fontId="39" fillId="20" borderId="37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0" fontId="34" fillId="20" borderId="4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34" fillId="0" borderId="4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48" xfId="0" applyFont="1" applyFill="1" applyBorder="1" applyAlignment="1">
      <alignment horizontal="left" vertical="center" wrapText="1"/>
    </xf>
    <xf numFmtId="0" fontId="42" fillId="20" borderId="33" xfId="0" applyFont="1" applyFill="1" applyBorder="1" applyAlignment="1">
      <alignment horizontal="center" vertical="center"/>
    </xf>
    <xf numFmtId="0" fontId="42" fillId="20" borderId="33" xfId="0" applyFont="1" applyFill="1" applyBorder="1" applyAlignment="1">
      <alignment horizontal="center" vertical="center"/>
    </xf>
    <xf numFmtId="0" fontId="42" fillId="20" borderId="49" xfId="0" applyFont="1" applyFill="1" applyBorder="1" applyAlignment="1">
      <alignment horizontal="center" vertical="center"/>
    </xf>
    <xf numFmtId="0" fontId="42" fillId="20" borderId="5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textRotation="90"/>
    </xf>
    <xf numFmtId="0" fontId="34" fillId="20" borderId="51" xfId="0" applyFont="1" applyFill="1" applyBorder="1" applyAlignment="1">
      <alignment horizontal="center" vertical="center"/>
    </xf>
    <xf numFmtId="0" fontId="34" fillId="20" borderId="48" xfId="0" applyFont="1" applyFill="1" applyBorder="1" applyAlignment="1">
      <alignment horizontal="center" vertical="center"/>
    </xf>
    <xf numFmtId="0" fontId="34" fillId="20" borderId="4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 wrapText="1"/>
    </xf>
    <xf numFmtId="0" fontId="46" fillId="24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/>
    </xf>
    <xf numFmtId="0" fontId="31" fillId="24" borderId="36" xfId="0" applyFont="1" applyFill="1" applyBorder="1" applyAlignment="1">
      <alignment/>
    </xf>
    <xf numFmtId="0" fontId="31" fillId="24" borderId="52" xfId="0" applyFont="1" applyFill="1" applyBorder="1" applyAlignment="1">
      <alignment/>
    </xf>
    <xf numFmtId="0" fontId="39" fillId="0" borderId="3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44" fillId="20" borderId="53" xfId="0" applyFont="1" applyFill="1" applyBorder="1" applyAlignment="1">
      <alignment vertical="center" wrapText="1"/>
    </xf>
    <xf numFmtId="0" fontId="44" fillId="20" borderId="54" xfId="0" applyFont="1" applyFill="1" applyBorder="1" applyAlignment="1">
      <alignment vertical="center" wrapText="1"/>
    </xf>
    <xf numFmtId="0" fontId="44" fillId="20" borderId="55" xfId="0" applyFont="1" applyFill="1" applyBorder="1" applyAlignment="1">
      <alignment horizontal="center" vertical="center"/>
    </xf>
    <xf numFmtId="0" fontId="44" fillId="20" borderId="55" xfId="0" applyFont="1" applyFill="1" applyBorder="1" applyAlignment="1">
      <alignment horizontal="center" vertical="center"/>
    </xf>
    <xf numFmtId="0" fontId="44" fillId="20" borderId="5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37" fillId="17" borderId="44" xfId="0" applyFont="1" applyFill="1" applyBorder="1" applyAlignment="1">
      <alignment horizontal="center" vertical="center" wrapText="1"/>
    </xf>
    <xf numFmtId="0" fontId="37" fillId="17" borderId="33" xfId="0" applyFont="1" applyFill="1" applyBorder="1" applyAlignment="1">
      <alignment horizontal="center" vertical="center" wrapText="1"/>
    </xf>
    <xf numFmtId="0" fontId="37" fillId="17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textRotation="90"/>
    </xf>
    <xf numFmtId="0" fontId="34" fillId="0" borderId="18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7" fillId="17" borderId="44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vertical="center" wrapText="1"/>
    </xf>
    <xf numFmtId="0" fontId="34" fillId="20" borderId="24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42" fillId="20" borderId="4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8" fillId="0" borderId="13" xfId="50" applyFont="1" applyFill="1" applyBorder="1" applyAlignment="1">
      <alignment vertical="center" wrapText="1"/>
    </xf>
    <xf numFmtId="0" fontId="1" fillId="0" borderId="13" xfId="50" applyFont="1" applyFill="1" applyBorder="1" applyAlignment="1">
      <alignment vertical="center"/>
    </xf>
    <xf numFmtId="0" fontId="39" fillId="20" borderId="39" xfId="0" applyFont="1" applyFill="1" applyBorder="1" applyAlignment="1">
      <alignment horizontal="left" vertical="center" wrapText="1"/>
    </xf>
    <xf numFmtId="49" fontId="34" fillId="20" borderId="42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/>
    </xf>
    <xf numFmtId="0" fontId="34" fillId="20" borderId="42" xfId="0" applyFont="1" applyFill="1" applyBorder="1" applyAlignment="1">
      <alignment horizontal="center" vertical="center"/>
    </xf>
    <xf numFmtId="0" fontId="39" fillId="20" borderId="5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42" fillId="20" borderId="44" xfId="0" applyFont="1" applyFill="1" applyBorder="1" applyAlignment="1">
      <alignment horizontal="center" vertical="center"/>
    </xf>
    <xf numFmtId="0" fontId="42" fillId="20" borderId="3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34" fillId="20" borderId="58" xfId="0" applyFont="1" applyFill="1" applyBorder="1" applyAlignment="1">
      <alignment horizontal="center" vertical="center"/>
    </xf>
    <xf numFmtId="0" fontId="34" fillId="20" borderId="12" xfId="0" applyFont="1" applyFill="1" applyBorder="1" applyAlignment="1">
      <alignment horizontal="center" vertical="center"/>
    </xf>
    <xf numFmtId="0" fontId="34" fillId="20" borderId="12" xfId="0" applyFont="1" applyFill="1" applyBorder="1" applyAlignment="1">
      <alignment horizontal="center" vertical="center"/>
    </xf>
    <xf numFmtId="0" fontId="34" fillId="20" borderId="4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4" fillId="20" borderId="2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1" fillId="24" borderId="52" xfId="0" applyFont="1" applyFill="1" applyBorder="1" applyAlignment="1">
      <alignment horizontal="center"/>
    </xf>
    <xf numFmtId="0" fontId="31" fillId="24" borderId="3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4" fillId="20" borderId="48" xfId="0" applyFont="1" applyFill="1" applyBorder="1" applyAlignment="1">
      <alignment horizontal="center" vertical="center"/>
    </xf>
    <xf numFmtId="0" fontId="42" fillId="20" borderId="49" xfId="0" applyFont="1" applyFill="1" applyBorder="1" applyAlignment="1">
      <alignment horizontal="center" vertical="center"/>
    </xf>
    <xf numFmtId="0" fontId="34" fillId="20" borderId="57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34" fillId="20" borderId="51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  <xf numFmtId="0" fontId="39" fillId="2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42" fillId="20" borderId="61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center" vertical="center"/>
    </xf>
    <xf numFmtId="0" fontId="42" fillId="20" borderId="64" xfId="0" applyFont="1" applyFill="1" applyBorder="1" applyAlignment="1">
      <alignment horizontal="center" vertical="center"/>
    </xf>
    <xf numFmtId="0" fontId="42" fillId="20" borderId="65" xfId="0" applyFont="1" applyFill="1" applyBorder="1" applyAlignment="1">
      <alignment horizontal="center" vertical="center"/>
    </xf>
    <xf numFmtId="0" fontId="42" fillId="20" borderId="66" xfId="0" applyFont="1" applyFill="1" applyBorder="1" applyAlignment="1">
      <alignment horizontal="center" vertical="center"/>
    </xf>
    <xf numFmtId="0" fontId="42" fillId="20" borderId="65" xfId="0" applyFont="1" applyFill="1" applyBorder="1" applyAlignment="1">
      <alignment horizontal="center" vertical="center"/>
    </xf>
    <xf numFmtId="0" fontId="42" fillId="20" borderId="64" xfId="0" applyFont="1" applyFill="1" applyBorder="1" applyAlignment="1">
      <alignment horizontal="center" vertical="center"/>
    </xf>
    <xf numFmtId="0" fontId="42" fillId="20" borderId="67" xfId="0" applyFont="1" applyFill="1" applyBorder="1" applyAlignment="1">
      <alignment horizontal="center" vertical="center"/>
    </xf>
    <xf numFmtId="0" fontId="42" fillId="20" borderId="68" xfId="0" applyFont="1" applyFill="1" applyBorder="1" applyAlignment="1">
      <alignment horizontal="center" vertical="center"/>
    </xf>
    <xf numFmtId="0" fontId="39" fillId="20" borderId="69" xfId="0" applyFont="1" applyFill="1" applyBorder="1" applyAlignment="1">
      <alignment horizontal="left" vertical="center" wrapText="1"/>
    </xf>
    <xf numFmtId="0" fontId="39" fillId="20" borderId="70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4" fillId="20" borderId="7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4" fillId="20" borderId="2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20" borderId="7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9" fillId="0" borderId="76" xfId="0" applyFont="1" applyFill="1" applyBorder="1" applyAlignment="1">
      <alignment horizontal="center" vertical="center"/>
    </xf>
    <xf numFmtId="0" fontId="34" fillId="20" borderId="22" xfId="0" applyFont="1" applyFill="1" applyBorder="1" applyAlignment="1">
      <alignment horizontal="center" vertical="center"/>
    </xf>
    <xf numFmtId="0" fontId="34" fillId="20" borderId="60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20" borderId="10" xfId="0" applyNumberFormat="1" applyFont="1" applyFill="1" applyBorder="1" applyAlignment="1">
      <alignment horizontal="center" vertical="center"/>
    </xf>
    <xf numFmtId="0" fontId="50" fillId="2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20" borderId="12" xfId="0" applyNumberFormat="1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/>
    </xf>
    <xf numFmtId="0" fontId="50" fillId="2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49" fontId="50" fillId="20" borderId="42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39" fillId="0" borderId="11" xfId="0" applyFont="1" applyFill="1" applyBorder="1" applyAlignment="1">
      <alignment horizontal="left" vertical="center" wrapText="1"/>
    </xf>
    <xf numFmtId="0" fontId="31" fillId="20" borderId="0" xfId="0" applyFont="1" applyFill="1" applyBorder="1" applyAlignment="1">
      <alignment/>
    </xf>
    <xf numFmtId="0" fontId="1" fillId="0" borderId="13" xfId="5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1" fillId="0" borderId="13" xfId="5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20" borderId="13" xfId="0" applyFont="1" applyFill="1" applyBorder="1" applyAlignment="1">
      <alignment/>
    </xf>
    <xf numFmtId="0" fontId="21" fillId="24" borderId="46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1" fillId="24" borderId="0" xfId="0" applyFont="1" applyFill="1" applyBorder="1" applyAlignment="1">
      <alignment/>
    </xf>
    <xf numFmtId="0" fontId="20" fillId="24" borderId="6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52" fillId="24" borderId="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4" fillId="0" borderId="23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39" fillId="20" borderId="37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20" borderId="7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0" fontId="47" fillId="2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26" xfId="50" applyFont="1" applyFill="1" applyBorder="1" applyAlignment="1">
      <alignment vertical="center" wrapText="1"/>
    </xf>
    <xf numFmtId="0" fontId="2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9" fillId="0" borderId="40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20" borderId="35" xfId="0" applyFont="1" applyFill="1" applyBorder="1" applyAlignment="1">
      <alignment horizontal="center" vertical="center"/>
    </xf>
    <xf numFmtId="0" fontId="34" fillId="20" borderId="5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20" borderId="58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20" borderId="4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1" fillId="0" borderId="4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51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/>
    </xf>
    <xf numFmtId="0" fontId="21" fillId="20" borderId="29" xfId="0" applyFont="1" applyFill="1" applyBorder="1" applyAlignment="1">
      <alignment horizontal="center" vertical="center"/>
    </xf>
    <xf numFmtId="0" fontId="21" fillId="20" borderId="34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/>
    </xf>
    <xf numFmtId="0" fontId="20" fillId="0" borderId="7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wrapText="1"/>
    </xf>
    <xf numFmtId="0" fontId="39" fillId="4" borderId="44" xfId="0" applyFont="1" applyFill="1" applyBorder="1" applyAlignment="1">
      <alignment horizontal="left" vertical="center" wrapText="1"/>
    </xf>
    <xf numFmtId="0" fontId="41" fillId="4" borderId="44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39" fillId="4" borderId="44" xfId="0" applyFont="1" applyFill="1" applyBorder="1" applyAlignment="1">
      <alignment horizontal="center" vertical="center"/>
    </xf>
    <xf numFmtId="0" fontId="39" fillId="4" borderId="33" xfId="0" applyFont="1" applyFill="1" applyBorder="1" applyAlignment="1">
      <alignment horizontal="center" vertical="center"/>
    </xf>
    <xf numFmtId="0" fontId="39" fillId="4" borderId="44" xfId="0" applyFont="1" applyFill="1" applyBorder="1" applyAlignment="1">
      <alignment horizontal="center" vertical="center"/>
    </xf>
    <xf numFmtId="0" fontId="39" fillId="4" borderId="33" xfId="0" applyFont="1" applyFill="1" applyBorder="1" applyAlignment="1">
      <alignment horizontal="center" vertical="center"/>
    </xf>
    <xf numFmtId="0" fontId="39" fillId="4" borderId="61" xfId="0" applyFont="1" applyFill="1" applyBorder="1" applyAlignment="1">
      <alignment horizontal="center" vertical="center"/>
    </xf>
    <xf numFmtId="0" fontId="39" fillId="4" borderId="50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left" vertical="center" wrapText="1"/>
    </xf>
    <xf numFmtId="0" fontId="39" fillId="22" borderId="44" xfId="0" applyFont="1" applyFill="1" applyBorder="1" applyAlignment="1">
      <alignment horizontal="center" vertical="center"/>
    </xf>
    <xf numFmtId="0" fontId="39" fillId="22" borderId="49" xfId="0" applyFont="1" applyFill="1" applyBorder="1" applyAlignment="1">
      <alignment horizontal="center" vertical="center"/>
    </xf>
    <xf numFmtId="0" fontId="39" fillId="22" borderId="44" xfId="0" applyFont="1" applyFill="1" applyBorder="1" applyAlignment="1">
      <alignment horizontal="center" vertical="center"/>
    </xf>
    <xf numFmtId="0" fontId="39" fillId="22" borderId="33" xfId="0" applyFont="1" applyFill="1" applyBorder="1" applyAlignment="1">
      <alignment horizontal="center" vertical="center"/>
    </xf>
    <xf numFmtId="0" fontId="39" fillId="22" borderId="33" xfId="0" applyFont="1" applyFill="1" applyBorder="1" applyAlignment="1">
      <alignment horizontal="center" vertical="center"/>
    </xf>
    <xf numFmtId="0" fontId="39" fillId="22" borderId="37" xfId="0" applyFont="1" applyFill="1" applyBorder="1" applyAlignment="1">
      <alignment horizontal="center" vertical="center"/>
    </xf>
    <xf numFmtId="0" fontId="39" fillId="22" borderId="80" xfId="0" applyFont="1" applyFill="1" applyBorder="1" applyAlignment="1">
      <alignment horizontal="center" vertical="center"/>
    </xf>
    <xf numFmtId="0" fontId="39" fillId="22" borderId="50" xfId="0" applyFont="1" applyFill="1" applyBorder="1" applyAlignment="1">
      <alignment horizontal="center" vertical="center"/>
    </xf>
    <xf numFmtId="0" fontId="34" fillId="22" borderId="44" xfId="0" applyFont="1" applyFill="1" applyBorder="1" applyAlignment="1">
      <alignment horizontal="left" vertical="center" wrapText="1"/>
    </xf>
    <xf numFmtId="0" fontId="34" fillId="22" borderId="37" xfId="0" applyFont="1" applyFill="1" applyBorder="1" applyAlignment="1">
      <alignment horizontal="left" vertical="center" wrapText="1"/>
    </xf>
    <xf numFmtId="0" fontId="39" fillId="4" borderId="49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center" vertical="center"/>
    </xf>
    <xf numFmtId="0" fontId="39" fillId="4" borderId="39" xfId="0" applyFont="1" applyFill="1" applyBorder="1" applyAlignment="1">
      <alignment horizontal="left" vertical="center" wrapText="1"/>
    </xf>
    <xf numFmtId="0" fontId="34" fillId="22" borderId="39" xfId="0" applyFont="1" applyFill="1" applyBorder="1" applyAlignment="1">
      <alignment horizontal="left" vertical="center" wrapText="1"/>
    </xf>
    <xf numFmtId="0" fontId="21" fillId="22" borderId="7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20" borderId="72" xfId="0" applyFont="1" applyFill="1" applyBorder="1" applyAlignment="1">
      <alignment horizontal="center" vertical="center"/>
    </xf>
    <xf numFmtId="0" fontId="21" fillId="20" borderId="74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34" fillId="20" borderId="3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4" fillId="20" borderId="51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/>
    </xf>
    <xf numFmtId="0" fontId="55" fillId="24" borderId="0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center" vertical="center"/>
    </xf>
    <xf numFmtId="0" fontId="34" fillId="20" borderId="4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shrinkToFit="1"/>
    </xf>
    <xf numFmtId="0" fontId="1" fillId="0" borderId="57" xfId="50" applyFill="1" applyBorder="1" applyAlignment="1" applyProtection="1">
      <alignment horizontal="left" vertical="center" wrapText="1"/>
      <protection/>
    </xf>
    <xf numFmtId="0" fontId="1" fillId="0" borderId="13" xfId="50" applyFill="1" applyBorder="1" applyAlignment="1">
      <alignment horizontal="left" vertical="center"/>
    </xf>
    <xf numFmtId="0" fontId="1" fillId="0" borderId="13" xfId="50" applyFill="1" applyBorder="1" applyAlignment="1">
      <alignment horizontal="left" vertical="center" wrapText="1"/>
    </xf>
    <xf numFmtId="0" fontId="1" fillId="0" borderId="13" xfId="50" applyFont="1" applyFill="1" applyBorder="1" applyAlignment="1">
      <alignment horizontal="left" vertical="center" wrapText="1"/>
    </xf>
    <xf numFmtId="0" fontId="59" fillId="0" borderId="13" xfId="50" applyFont="1" applyFill="1" applyBorder="1" applyAlignment="1">
      <alignment horizontal="left" vertical="center" wrapText="1"/>
    </xf>
    <xf numFmtId="0" fontId="1" fillId="0" borderId="13" xfId="50" applyFill="1" applyBorder="1" applyAlignment="1" applyProtection="1">
      <alignment horizontal="left" vertical="center" wrapText="1"/>
      <protection/>
    </xf>
    <xf numFmtId="0" fontId="1" fillId="0" borderId="13" xfId="50" applyFill="1" applyBorder="1" applyAlignment="1">
      <alignment horizontal="left" vertical="center"/>
    </xf>
    <xf numFmtId="0" fontId="1" fillId="0" borderId="13" xfId="50" applyFont="1" applyFill="1" applyBorder="1" applyAlignment="1">
      <alignment horizontal="left" vertical="center"/>
    </xf>
    <xf numFmtId="0" fontId="59" fillId="0" borderId="13" xfId="50" applyFont="1" applyFill="1" applyBorder="1" applyAlignment="1">
      <alignment horizontal="left" vertical="center"/>
    </xf>
    <xf numFmtId="0" fontId="1" fillId="0" borderId="57" xfId="50" applyFill="1" applyBorder="1" applyAlignment="1">
      <alignment horizontal="left" vertical="center" wrapText="1"/>
    </xf>
    <xf numFmtId="0" fontId="59" fillId="0" borderId="13" xfId="50" applyFont="1" applyFill="1" applyBorder="1" applyAlignment="1">
      <alignment horizontal="left" vertical="center"/>
    </xf>
    <xf numFmtId="0" fontId="1" fillId="0" borderId="26" xfId="50" applyFill="1" applyBorder="1" applyAlignment="1">
      <alignment horizontal="left" vertical="center"/>
    </xf>
    <xf numFmtId="0" fontId="1" fillId="0" borderId="51" xfId="50" applyFill="1" applyBorder="1" applyAlignment="1">
      <alignment horizontal="left" vertical="center"/>
    </xf>
    <xf numFmtId="0" fontId="1" fillId="0" borderId="17" xfId="50" applyFill="1" applyBorder="1" applyAlignment="1">
      <alignment vertical="center"/>
    </xf>
    <xf numFmtId="0" fontId="1" fillId="0" borderId="13" xfId="50" applyFill="1" applyBorder="1" applyAlignment="1">
      <alignment vertical="center"/>
    </xf>
    <xf numFmtId="0" fontId="1" fillId="0" borderId="17" xfId="50" applyFill="1" applyBorder="1" applyAlignment="1">
      <alignment/>
    </xf>
    <xf numFmtId="0" fontId="1" fillId="0" borderId="13" xfId="50" applyFill="1" applyBorder="1" applyAlignment="1">
      <alignment/>
    </xf>
    <xf numFmtId="0" fontId="1" fillId="0" borderId="13" xfId="50" applyFill="1" applyBorder="1" applyAlignment="1">
      <alignment wrapText="1"/>
    </xf>
    <xf numFmtId="0" fontId="1" fillId="0" borderId="29" xfId="50" applyFill="1" applyBorder="1" applyAlignment="1">
      <alignment wrapText="1"/>
    </xf>
    <xf numFmtId="0" fontId="1" fillId="0" borderId="10" xfId="50" applyFill="1" applyBorder="1" applyAlignment="1">
      <alignment vertical="center" wrapText="1"/>
    </xf>
    <xf numFmtId="0" fontId="1" fillId="0" borderId="12" xfId="50" applyFill="1" applyBorder="1" applyAlignment="1" applyProtection="1">
      <alignment vertical="center" wrapText="1"/>
      <protection/>
    </xf>
    <xf numFmtId="0" fontId="1" fillId="0" borderId="26" xfId="50" applyFill="1" applyBorder="1" applyAlignment="1">
      <alignment vertical="center" wrapText="1"/>
    </xf>
    <xf numFmtId="0" fontId="1" fillId="0" borderId="51" xfId="50" applyFill="1" applyBorder="1" applyAlignment="1">
      <alignment vertical="center" wrapText="1"/>
    </xf>
    <xf numFmtId="0" fontId="54" fillId="24" borderId="0" xfId="0" applyFont="1" applyFill="1" applyAlignment="1">
      <alignment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32" fillId="20" borderId="0" xfId="0" applyFont="1" applyFill="1" applyBorder="1" applyAlignment="1">
      <alignment/>
    </xf>
    <xf numFmtId="0" fontId="61" fillId="20" borderId="0" xfId="0" applyFont="1" applyFill="1" applyBorder="1" applyAlignment="1">
      <alignment horizontal="center"/>
    </xf>
    <xf numFmtId="0" fontId="39" fillId="4" borderId="8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" fillId="0" borderId="12" xfId="50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1" fillId="0" borderId="12" xfId="5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4" fillId="20" borderId="72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left" vertical="center" textRotation="90"/>
    </xf>
    <xf numFmtId="0" fontId="42" fillId="20" borderId="65" xfId="0" applyFont="1" applyFill="1" applyBorder="1" applyAlignment="1">
      <alignment horizontal="left" vertical="center" wrapText="1"/>
    </xf>
    <xf numFmtId="0" fontId="42" fillId="20" borderId="66" xfId="0" applyFont="1" applyFill="1" applyBorder="1" applyAlignment="1">
      <alignment horizontal="left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39" fillId="4" borderId="49" xfId="0" applyFont="1" applyFill="1" applyBorder="1" applyAlignment="1">
      <alignment horizontal="left" vertical="center" wrapText="1"/>
    </xf>
    <xf numFmtId="0" fontId="39" fillId="22" borderId="44" xfId="0" applyFont="1" applyFill="1" applyBorder="1" applyAlignment="1">
      <alignment horizontal="left" vertical="center" wrapText="1"/>
    </xf>
    <xf numFmtId="0" fontId="39" fillId="22" borderId="49" xfId="0" applyFont="1" applyFill="1" applyBorder="1" applyAlignment="1">
      <alignment horizontal="left" vertical="center" wrapText="1"/>
    </xf>
    <xf numFmtId="0" fontId="42" fillId="20" borderId="44" xfId="0" applyFont="1" applyFill="1" applyBorder="1" applyAlignment="1">
      <alignment horizontal="left" vertical="center" wrapText="1"/>
    </xf>
    <xf numFmtId="0" fontId="42" fillId="20" borderId="49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>
      <alignment horizontal="left" vertical="center" wrapText="1"/>
    </xf>
    <xf numFmtId="0" fontId="39" fillId="25" borderId="61" xfId="0" applyFont="1" applyFill="1" applyBorder="1" applyAlignment="1">
      <alignment horizontal="left" vertical="center" wrapText="1"/>
    </xf>
    <xf numFmtId="0" fontId="34" fillId="20" borderId="12" xfId="0" applyFont="1" applyFill="1" applyBorder="1" applyAlignment="1">
      <alignment horizontal="center" vertical="center" textRotation="90" wrapText="1"/>
    </xf>
    <xf numFmtId="0" fontId="34" fillId="20" borderId="48" xfId="0" applyFont="1" applyFill="1" applyBorder="1" applyAlignment="1">
      <alignment horizontal="left" vertical="center" textRotation="90"/>
    </xf>
    <xf numFmtId="0" fontId="34" fillId="20" borderId="10" xfId="0" applyFont="1" applyFill="1" applyBorder="1" applyAlignment="1">
      <alignment horizontal="center" vertical="center" textRotation="90" wrapText="1"/>
    </xf>
    <xf numFmtId="0" fontId="34" fillId="20" borderId="7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57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51" xfId="0" applyFont="1" applyFill="1" applyBorder="1" applyAlignment="1">
      <alignment horizontal="center" vertical="center" textRotation="90" wrapText="1"/>
    </xf>
    <xf numFmtId="0" fontId="21" fillId="22" borderId="40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/>
    </xf>
    <xf numFmtId="0" fontId="21" fillId="22" borderId="58" xfId="0" applyFont="1" applyFill="1" applyBorder="1" applyAlignment="1">
      <alignment horizontal="center" vertical="center"/>
    </xf>
    <xf numFmtId="0" fontId="34" fillId="20" borderId="71" xfId="0" applyFont="1" applyFill="1" applyBorder="1" applyAlignment="1">
      <alignment horizontal="left" vertical="center" wrapText="1"/>
    </xf>
    <xf numFmtId="0" fontId="34" fillId="20" borderId="21" xfId="0" applyFont="1" applyFill="1" applyBorder="1" applyAlignment="1">
      <alignment horizontal="left" vertical="center" wrapText="1"/>
    </xf>
    <xf numFmtId="0" fontId="34" fillId="20" borderId="27" xfId="0" applyFont="1" applyFill="1" applyBorder="1" applyAlignment="1">
      <alignment horizontal="left" vertical="center" wrapText="1"/>
    </xf>
    <xf numFmtId="0" fontId="42" fillId="21" borderId="38" xfId="0" applyFont="1" applyFill="1" applyBorder="1" applyAlignment="1">
      <alignment horizontal="center" vertical="center"/>
    </xf>
    <xf numFmtId="0" fontId="42" fillId="21" borderId="61" xfId="0" applyFont="1" applyFill="1" applyBorder="1" applyAlignment="1">
      <alignment horizontal="center" vertical="center"/>
    </xf>
    <xf numFmtId="0" fontId="42" fillId="21" borderId="80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 textRotation="90"/>
    </xf>
    <xf numFmtId="0" fontId="21" fillId="20" borderId="34" xfId="0" applyFont="1" applyFill="1" applyBorder="1" applyAlignment="1">
      <alignment horizontal="center" vertical="center" textRotation="90"/>
    </xf>
    <xf numFmtId="0" fontId="21" fillId="20" borderId="68" xfId="0" applyFont="1" applyFill="1" applyBorder="1" applyAlignment="1">
      <alignment horizontal="left" vertical="center" textRotation="90"/>
    </xf>
    <xf numFmtId="0" fontId="34" fillId="20" borderId="58" xfId="0" applyFont="1" applyFill="1" applyBorder="1" applyAlignment="1">
      <alignment horizontal="left" vertical="center" wrapText="1"/>
    </xf>
    <xf numFmtId="0" fontId="34" fillId="20" borderId="12" xfId="0" applyFont="1" applyFill="1" applyBorder="1" applyAlignment="1">
      <alignment horizontal="left" vertical="center" wrapText="1"/>
    </xf>
    <xf numFmtId="0" fontId="34" fillId="20" borderId="48" xfId="0" applyFont="1" applyFill="1" applyBorder="1" applyAlignment="1">
      <alignment horizontal="left" vertical="center" wrapText="1"/>
    </xf>
    <xf numFmtId="0" fontId="34" fillId="20" borderId="13" xfId="0" applyFont="1" applyFill="1" applyBorder="1" applyAlignment="1">
      <alignment horizontal="center" vertical="center" textRotation="90" wrapText="1"/>
    </xf>
    <xf numFmtId="0" fontId="34" fillId="20" borderId="51" xfId="0" applyFont="1" applyFill="1" applyBorder="1" applyAlignment="1">
      <alignment horizontal="left" vertical="center" textRotation="90"/>
    </xf>
    <xf numFmtId="0" fontId="20" fillId="24" borderId="38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/>
    </xf>
    <xf numFmtId="0" fontId="31" fillId="24" borderId="61" xfId="0" applyFont="1" applyFill="1" applyBorder="1" applyAlignment="1">
      <alignment horizontal="center"/>
    </xf>
    <xf numFmtId="0" fontId="31" fillId="24" borderId="80" xfId="0" applyFont="1" applyFill="1" applyBorder="1" applyAlignment="1">
      <alignment horizontal="center"/>
    </xf>
    <xf numFmtId="0" fontId="51" fillId="20" borderId="0" xfId="0" applyFont="1" applyFill="1" applyBorder="1" applyAlignment="1">
      <alignment horizontal="left"/>
    </xf>
    <xf numFmtId="0" fontId="42" fillId="20" borderId="33" xfId="0" applyFont="1" applyFill="1" applyBorder="1" applyAlignment="1">
      <alignment horizontal="left"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39" fillId="0" borderId="56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39" fillId="15" borderId="55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6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textRotation="90" wrapText="1"/>
    </xf>
    <xf numFmtId="0" fontId="21" fillId="20" borderId="14" xfId="0" applyFont="1" applyFill="1" applyBorder="1" applyAlignment="1">
      <alignment vertical="center" textRotation="90"/>
    </xf>
    <xf numFmtId="0" fontId="39" fillId="25" borderId="53" xfId="0" applyFont="1" applyFill="1" applyBorder="1" applyAlignment="1">
      <alignment horizontal="center" vertical="center" wrapText="1"/>
    </xf>
    <xf numFmtId="0" fontId="39" fillId="25" borderId="78" xfId="0" applyFont="1" applyFill="1" applyBorder="1" applyAlignment="1">
      <alignment horizontal="center" vertical="center" wrapText="1"/>
    </xf>
    <xf numFmtId="0" fontId="39" fillId="25" borderId="65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40" fillId="20" borderId="56" xfId="0" applyFont="1" applyFill="1" applyBorder="1" applyAlignment="1">
      <alignment horizontal="center" vertical="center" textRotation="90"/>
    </xf>
    <xf numFmtId="0" fontId="40" fillId="20" borderId="79" xfId="0" applyFont="1" applyFill="1" applyBorder="1" applyAlignment="1">
      <alignment horizontal="center" vertical="center" textRotation="90"/>
    </xf>
    <xf numFmtId="0" fontId="40" fillId="20" borderId="70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43" fillId="21" borderId="44" xfId="0" applyFont="1" applyFill="1" applyBorder="1" applyAlignment="1">
      <alignment horizontal="center" vertical="center"/>
    </xf>
    <xf numFmtId="0" fontId="43" fillId="21" borderId="33" xfId="0" applyFont="1" applyFill="1" applyBorder="1" applyAlignment="1">
      <alignment horizontal="center" vertical="center"/>
    </xf>
    <xf numFmtId="0" fontId="43" fillId="21" borderId="3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9" fillId="15" borderId="53" xfId="0" applyFont="1" applyFill="1" applyBorder="1" applyAlignment="1">
      <alignment horizontal="center" vertical="center" wrapText="1"/>
    </xf>
    <xf numFmtId="0" fontId="39" fillId="15" borderId="78" xfId="0" applyFont="1" applyFill="1" applyBorder="1" applyAlignment="1">
      <alignment horizontal="center" vertical="center" wrapText="1"/>
    </xf>
    <xf numFmtId="0" fontId="39" fillId="15" borderId="65" xfId="0" applyFont="1" applyFill="1" applyBorder="1" applyAlignment="1">
      <alignment horizontal="center" vertical="center" wrapText="1"/>
    </xf>
    <xf numFmtId="0" fontId="39" fillId="15" borderId="56" xfId="0" applyFont="1" applyFill="1" applyBorder="1" applyAlignment="1">
      <alignment horizontal="center" vertical="center" wrapText="1"/>
    </xf>
    <xf numFmtId="0" fontId="39" fillId="15" borderId="79" xfId="0" applyFont="1" applyFill="1" applyBorder="1" applyAlignment="1">
      <alignment horizontal="center" vertical="center" wrapText="1"/>
    </xf>
    <xf numFmtId="0" fontId="39" fillId="15" borderId="70" xfId="0" applyFont="1" applyFill="1" applyBorder="1" applyAlignment="1">
      <alignment horizontal="center" vertical="center" wrapText="1"/>
    </xf>
    <xf numFmtId="0" fontId="39" fillId="15" borderId="24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0" fontId="39" fillId="25" borderId="58" xfId="0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39" fillId="25" borderId="48" xfId="0" applyFont="1" applyFill="1" applyBorder="1" applyAlignment="1">
      <alignment horizontal="center" vertical="center"/>
    </xf>
    <xf numFmtId="0" fontId="39" fillId="25" borderId="35" xfId="0" applyFont="1" applyFill="1" applyBorder="1" applyAlignment="1">
      <alignment horizontal="center" vertical="center" wrapText="1"/>
    </xf>
    <xf numFmtId="0" fontId="39" fillId="25" borderId="35" xfId="0" applyFont="1" applyFill="1" applyBorder="1" applyAlignment="1">
      <alignment horizontal="center" vertical="center"/>
    </xf>
    <xf numFmtId="0" fontId="34" fillId="15" borderId="11" xfId="0" applyFont="1" applyFill="1" applyBorder="1" applyAlignment="1">
      <alignment horizontal="left" vertical="center" wrapText="1"/>
    </xf>
    <xf numFmtId="0" fontId="34" fillId="15" borderId="10" xfId="0" applyFont="1" applyFill="1" applyBorder="1" applyAlignment="1">
      <alignment horizontal="left" vertical="center" wrapText="1"/>
    </xf>
    <xf numFmtId="0" fontId="34" fillId="25" borderId="83" xfId="0" applyFont="1" applyFill="1" applyBorder="1" applyAlignment="1">
      <alignment horizontal="left" vertical="center" wrapText="1"/>
    </xf>
    <xf numFmtId="0" fontId="34" fillId="25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5B" TargetMode="External" /><Relationship Id="rId7" Type="http://schemas.openxmlformats.org/officeDocument/2006/relationships/hyperlink" Target="http://tantargy.uni-corvinus.hu/4OG33NAK08B" TargetMode="External" /><Relationship Id="rId8" Type="http://schemas.openxmlformats.org/officeDocument/2006/relationships/hyperlink" Target="http://tantargy.uni-corvinus.hu/2ME43NCV02B" TargetMode="External" /><Relationship Id="rId9" Type="http://schemas.openxmlformats.org/officeDocument/2006/relationships/hyperlink" Target="http://tantargy.uni-corvinus.hu/2GF26NBV02B" TargetMode="External" /><Relationship Id="rId10" Type="http://schemas.openxmlformats.org/officeDocument/2006/relationships/hyperlink" Target="http://tantargy.uni-corvinus.hu/2GF26NDK01B" TargetMode="External" /><Relationship Id="rId11" Type="http://schemas.openxmlformats.org/officeDocument/2006/relationships/hyperlink" Target="http://tantargy.uni-corvinus.hu/2GF26NAV04B" TargetMode="External" /><Relationship Id="rId12" Type="http://schemas.openxmlformats.org/officeDocument/2006/relationships/hyperlink" Target="http://tantargy.uni-corvinus.hu/2GF26NAV05B" TargetMode="External" /><Relationship Id="rId13" Type="http://schemas.openxmlformats.org/officeDocument/2006/relationships/hyperlink" Target="http://tantargy.uni-corvinus.hu/2VL60NCV02B" TargetMode="External" /><Relationship Id="rId14" Type="http://schemas.openxmlformats.org/officeDocument/2006/relationships/hyperlink" Target="http://tantargy.uni-corvinus.hu/2SZ31NCV01B" TargetMode="External" /><Relationship Id="rId15" Type="http://schemas.openxmlformats.org/officeDocument/2006/relationships/hyperlink" Target="http://tantargy.uni-corvinus.hu/2VL60NCV01B" TargetMode="External" /><Relationship Id="rId16" Type="http://schemas.openxmlformats.org/officeDocument/2006/relationships/hyperlink" Target="http://tantargy.uni-corvinus.hu/2SZ31NDV04B" TargetMode="External" /><Relationship Id="rId17" Type="http://schemas.openxmlformats.org/officeDocument/2006/relationships/hyperlink" Target="http://tantargy.uni-corvinus.hu/2SZ31NDV05B" TargetMode="External" /><Relationship Id="rId18" Type="http://schemas.openxmlformats.org/officeDocument/2006/relationships/hyperlink" Target="http://tantargy.uni-corvinus.hu/2SZ31NDV06B" TargetMode="External" /><Relationship Id="rId19" Type="http://schemas.openxmlformats.org/officeDocument/2006/relationships/hyperlink" Target="http://tantargy.uni-corvinus.hu/2IR32NAV01B" TargetMode="External" /><Relationship Id="rId20" Type="http://schemas.openxmlformats.org/officeDocument/2006/relationships/hyperlink" Target="http://tantargy.uni-corvinus.hu/2MF44NDK07B" TargetMode="External" /><Relationship Id="rId21" Type="http://schemas.openxmlformats.org/officeDocument/2006/relationships/hyperlink" Target="http://tantargy.uni-corvinus.hu/4MA12NAV37B" TargetMode="External" /><Relationship Id="rId22" Type="http://schemas.openxmlformats.org/officeDocument/2006/relationships/hyperlink" Target="http://tantargy.uni-corvinus.hu/4MA12NAV36B" TargetMode="External" /><Relationship Id="rId23" Type="http://schemas.openxmlformats.org/officeDocument/2006/relationships/hyperlink" Target="http://tantargy.uni-corvinus.hu/2DS91NDK05B" TargetMode="External" /><Relationship Id="rId24" Type="http://schemas.openxmlformats.org/officeDocument/2006/relationships/hyperlink" Target="http://tantargy.uni-corvinus.hu/2DS91NDK03B" TargetMode="External" /><Relationship Id="rId25" Type="http://schemas.openxmlformats.org/officeDocument/2006/relationships/hyperlink" Target="http://tantargy.uni-corvinus.hu/2DS91NDK02B" TargetMode="External" /><Relationship Id="rId26" Type="http://schemas.openxmlformats.org/officeDocument/2006/relationships/hyperlink" Target="http://tantargy.uni-corvinus.hu/2DS91NDK04B" TargetMode="External" /><Relationship Id="rId27" Type="http://schemas.openxmlformats.org/officeDocument/2006/relationships/hyperlink" Target="http://tantargy.uni-corvinus.hu/2DS91NDK01B" TargetMode="External" /><Relationship Id="rId28" Type="http://schemas.openxmlformats.org/officeDocument/2006/relationships/hyperlink" Target="http://tantargy.uni-corvinus.hu/2DS91NBK02B" TargetMode="External" /><Relationship Id="rId29" Type="http://schemas.openxmlformats.org/officeDocument/2006/relationships/hyperlink" Target="http://tantargy.uni-corvinus.hu/2DS91NBK04B" TargetMode="External" /><Relationship Id="rId30" Type="http://schemas.openxmlformats.org/officeDocument/2006/relationships/hyperlink" Target="http://tantargy.uni-corvinus.hu/2JK22NCV01B" TargetMode="External" /><Relationship Id="rId31" Type="http://schemas.openxmlformats.org/officeDocument/2006/relationships/hyperlink" Target="http://tantargy.uni-corvinus.hu/4MA12NAK46B" TargetMode="External" /><Relationship Id="rId32" Type="http://schemas.openxmlformats.org/officeDocument/2006/relationships/hyperlink" Target="http://tantargy.uni-corvinus.hu/4MI25NAK02B" TargetMode="External" /><Relationship Id="rId33" Type="http://schemas.openxmlformats.org/officeDocument/2006/relationships/hyperlink" Target="http://tantargy.uni-corvinus.hu/2SZ31NAK03B" TargetMode="External" /><Relationship Id="rId34" Type="http://schemas.openxmlformats.org/officeDocument/2006/relationships/hyperlink" Target="http://tantargy.uni-corvinus.hu/2VL60NBK01B" TargetMode="External" /><Relationship Id="rId35" Type="http://schemas.openxmlformats.org/officeDocument/2006/relationships/hyperlink" Target="http://tantargy.uni-corvinus.hu/2VL60NBK09B" TargetMode="External" /><Relationship Id="rId36" Type="http://schemas.openxmlformats.org/officeDocument/2006/relationships/hyperlink" Target="http://tantargy.uni-corvinus.hu/4MA12NAK47B" TargetMode="External" /><Relationship Id="rId37" Type="http://schemas.openxmlformats.org/officeDocument/2006/relationships/hyperlink" Target="http://tantargy.uni-corvinus.hu/4MA23NAK02B" TargetMode="External" /><Relationship Id="rId38" Type="http://schemas.openxmlformats.org/officeDocument/2006/relationships/hyperlink" Target="http://tantargy.uni-corvinus.hu/2MA41NAK01B" TargetMode="External" /><Relationship Id="rId39" Type="http://schemas.openxmlformats.org/officeDocument/2006/relationships/hyperlink" Target="http://tantargy.uni-corvinus.hu/2MF44NBK01B" TargetMode="External" /><Relationship Id="rId40" Type="http://schemas.openxmlformats.org/officeDocument/2006/relationships/hyperlink" Target="http://tantargy.uni-corvinus.hu/2VE81NGK14B" TargetMode="External" /><Relationship Id="rId41" Type="http://schemas.openxmlformats.org/officeDocument/2006/relationships/hyperlink" Target="http://tantargy.uni-corvinus.hu/4PU51NAK01B" TargetMode="External" /><Relationship Id="rId42" Type="http://schemas.openxmlformats.org/officeDocument/2006/relationships/hyperlink" Target="http://tantargy.uni-corvinus.hu/4OP13NAK20B" TargetMode="External" /><Relationship Id="rId43" Type="http://schemas.openxmlformats.org/officeDocument/2006/relationships/hyperlink" Target="http://tantargy.uni-corvinus.hu/4ST14NAK02B" TargetMode="External" /><Relationship Id="rId44" Type="http://schemas.openxmlformats.org/officeDocument/2006/relationships/hyperlink" Target="http://tantargy.uni-corvinus.hu/2SA53NAK01B" TargetMode="External" /><Relationship Id="rId45" Type="http://schemas.openxmlformats.org/officeDocument/2006/relationships/hyperlink" Target="http://tantargy.uni-corvinus.hu/4ST14NAK05B" TargetMode="External" /><Relationship Id="rId46" Type="http://schemas.openxmlformats.org/officeDocument/2006/relationships/hyperlink" Target="http://tantargy.uni-corvinus.hu/2JO11NAK02B" TargetMode="External" /><Relationship Id="rId47" Type="http://schemas.openxmlformats.org/officeDocument/2006/relationships/hyperlink" Target="http://tantargy.uni-corvinus.hu/2GF26NAK01B" TargetMode="External" /><Relationship Id="rId48" Type="http://schemas.openxmlformats.org/officeDocument/2006/relationships/hyperlink" Target="http://tantargy.uni-corvinus.hu/2BE52NAK01B" TargetMode="External" /><Relationship Id="rId49" Type="http://schemas.openxmlformats.org/officeDocument/2006/relationships/hyperlink" Target="http://tantargy.uni-corvinus.hu/2DS91NAK03B" TargetMode="External" /><Relationship Id="rId50" Type="http://schemas.openxmlformats.org/officeDocument/2006/relationships/hyperlink" Target="http://tantargy.uni-corvinus.hu/2SZ74NCK03B" TargetMode="External" /><Relationship Id="rId51" Type="http://schemas.openxmlformats.org/officeDocument/2006/relationships/hyperlink" Target="http://tantargy.uni-corvinus.hu/2SA53NCK04B" TargetMode="External" /><Relationship Id="rId52" Type="http://schemas.openxmlformats.org/officeDocument/2006/relationships/hyperlink" Target="http://tantargy.uni-corvinus.hu/2SZ74NCK06B" TargetMode="External" /><Relationship Id="rId53" Type="http://schemas.openxmlformats.org/officeDocument/2006/relationships/hyperlink" Target="http://tantargy.uni-corvinus.hu/2SZ74NCK11B" TargetMode="External" /><Relationship Id="rId54" Type="http://schemas.openxmlformats.org/officeDocument/2006/relationships/hyperlink" Target="http://tantargy.uni-corvinus.hu/2VL60NBK03B" TargetMode="External" /><Relationship Id="rId55" Type="http://schemas.openxmlformats.org/officeDocument/2006/relationships/hyperlink" Target="http://tantargy.uni-corvinus.hu/2GF26NCK08B" TargetMode="External" /><Relationship Id="rId56" Type="http://schemas.openxmlformats.org/officeDocument/2006/relationships/hyperlink" Target="http://tantargy.uni-corvinus.hu/2JO11NAK06B" TargetMode="External" /><Relationship Id="rId57" Type="http://schemas.openxmlformats.org/officeDocument/2006/relationships/hyperlink" Target="http://tantargy.uni-corvinus.hu/2VL60NBK05B" TargetMode="External" /><Relationship Id="rId58" Type="http://schemas.openxmlformats.org/officeDocument/2006/relationships/hyperlink" Target="http://tantargy.uni-corvinus.hu/2SZ74NDK05B" TargetMode="External" /><Relationship Id="rId59" Type="http://schemas.openxmlformats.org/officeDocument/2006/relationships/hyperlink" Target="http://tantargy.uni-corvinus.hu/2SZ74NDK08B" TargetMode="External" /><Relationship Id="rId60" Type="http://schemas.openxmlformats.org/officeDocument/2006/relationships/hyperlink" Target="http://tantargy.uni-corvinus.hu/2SZ74NCK15B" TargetMode="External" /><Relationship Id="rId61" Type="http://schemas.openxmlformats.org/officeDocument/2006/relationships/hyperlink" Target="http://tantargy.uni-corvinus.hu/2KG23NBK02B" TargetMode="External" /><Relationship Id="rId62" Type="http://schemas.openxmlformats.org/officeDocument/2006/relationships/hyperlink" Target="http://tantargy.uni-corvinus.hu/4MA23NAK12B" TargetMode="External" /><Relationship Id="rId63" Type="http://schemas.openxmlformats.org/officeDocument/2006/relationships/hyperlink" Target="http://tantargy.uni-corvinus.hu/2GF26NBK01B" TargetMode="External" /><Relationship Id="rId64" Type="http://schemas.openxmlformats.org/officeDocument/2006/relationships/hyperlink" Target="http://tantargy.uni-corvinus.hu/2SP72NAK01B" TargetMode="External" /><Relationship Id="rId65" Type="http://schemas.openxmlformats.org/officeDocument/2006/relationships/hyperlink" Target="http://tantargy.uni-corvinus.hu/2IR32NAK07B" TargetMode="External" /><Relationship Id="rId66" Type="http://schemas.openxmlformats.org/officeDocument/2006/relationships/hyperlink" Target="http://tantargy.uni-corvinus.hu/4VG32NAK02B" TargetMode="External" /><Relationship Id="rId67" Type="http://schemas.openxmlformats.org/officeDocument/2006/relationships/hyperlink" Target="http://tantargy.uni-corvinus.hu/7GT02NDV04B" TargetMode="External" /><Relationship Id="rId68" Type="http://schemas.openxmlformats.org/officeDocument/2006/relationships/hyperlink" Target="http://tantargy.uni-corvinus.hu/7FI01NDV04B" TargetMode="External" /><Relationship Id="rId69" Type="http://schemas.openxmlformats.org/officeDocument/2006/relationships/hyperlink" Target="http://tantargy.uni-corvinus.hu/7FI01NDV05B" TargetMode="External" /><Relationship Id="rId70" Type="http://schemas.openxmlformats.org/officeDocument/2006/relationships/hyperlink" Target="http://tantargy.uni-corvinus.hu/7SO30NDV15B" TargetMode="External" /><Relationship Id="rId71" Type="http://schemas.openxmlformats.org/officeDocument/2006/relationships/hyperlink" Target="http://tantargy.uni-corvinus.hu/7PO10NDV08B" TargetMode="External" /><Relationship Id="rId72" Type="http://schemas.openxmlformats.org/officeDocument/2006/relationships/hyperlink" Target="http://tantargy.uni-corvinus.hu/2JO11NAK05B" TargetMode="External" /><Relationship Id="rId73" Type="http://schemas.openxmlformats.org/officeDocument/2006/relationships/hyperlink" Target="http://tantargy.uni-corvinus.hu/2KV71NCK03B" TargetMode="External" /><Relationship Id="rId74" Type="http://schemas.openxmlformats.org/officeDocument/2006/relationships/hyperlink" Target="http://tantargy.uni-corvinus.hu/2KG23NDK06B" TargetMode="External" /><Relationship Id="rId75" Type="http://schemas.openxmlformats.org/officeDocument/2006/relationships/hyperlink" Target="http://tantargy.uni-corvinus.hu/2GF26NCK03B" TargetMode="External" /><Relationship Id="rId76" Type="http://schemas.openxmlformats.org/officeDocument/2006/relationships/hyperlink" Target="http://tantargy.uni-corvinus.hu/2KG23NDK07B" TargetMode="External" /><Relationship Id="rId77" Type="http://schemas.openxmlformats.org/officeDocument/2006/relationships/hyperlink" Target="http://tantargy.uni-corvinus.hu/2SZ74NCK09B" TargetMode="External" /><Relationship Id="rId78" Type="http://schemas.openxmlformats.org/officeDocument/2006/relationships/hyperlink" Target="http://tantargy.uni-corvinus.hu/2SZ74NCK07B" TargetMode="External" /><Relationship Id="rId79" Type="http://schemas.openxmlformats.org/officeDocument/2006/relationships/hyperlink" Target="http://tantargy.uni-corvinus.hu/2JO11NCK04B" TargetMode="External" /><Relationship Id="rId80" Type="http://schemas.openxmlformats.org/officeDocument/2006/relationships/hyperlink" Target="http://tantargy.uni-corvinus.hu/2KG23NDK03B" TargetMode="External" /><Relationship Id="rId81" Type="http://schemas.openxmlformats.org/officeDocument/2006/relationships/hyperlink" Target="http://tantargy.uni-corvinus.hu/2SZ74NDV03B" TargetMode="External" /><Relationship Id="rId82" Type="http://schemas.openxmlformats.org/officeDocument/2006/relationships/hyperlink" Target="http://tantargy.uni-corvinus.hu/2VL60NDV01B" TargetMode="External" /><Relationship Id="rId83" Type="http://schemas.openxmlformats.org/officeDocument/2006/relationships/hyperlink" Target="http://tantargy.uni-corvinus.hu/4MA23NAV14B" TargetMode="External" /><Relationship Id="rId84" Type="http://schemas.openxmlformats.org/officeDocument/2006/relationships/hyperlink" Target="http://tantargy.uni-corvinus.hu/4GP02NCV02B" TargetMode="External" /><Relationship Id="rId85" Type="http://schemas.openxmlformats.org/officeDocument/2006/relationships/hyperlink" Target="http://tantargy.uni-corvinus.hu/2KA21NAV02B" TargetMode="External" /><Relationship Id="rId86" Type="http://schemas.openxmlformats.org/officeDocument/2006/relationships/hyperlink" Target="http://tantargy.uni-corvinus.hu/2SZ74NCK07B" TargetMode="External" /><Relationship Id="rId87" Type="http://schemas.openxmlformats.org/officeDocument/2006/relationships/hyperlink" Target="http://tantargy.uni-corvinus.hu/2JO11NAV01B" TargetMode="External" /><Relationship Id="rId88" Type="http://schemas.openxmlformats.org/officeDocument/2006/relationships/hyperlink" Target="http://tantargy.uni-corvinus.hu/2JO11NAV02B" TargetMode="External" /><Relationship Id="rId89" Type="http://schemas.openxmlformats.org/officeDocument/2006/relationships/hyperlink" Target="http://tantargy.uni-corvinus.hu/4EL22NAV05B" TargetMode="External" /><Relationship Id="rId90" Type="http://schemas.openxmlformats.org/officeDocument/2006/relationships/hyperlink" Target="http://tantargy.uni-corvinus.hu/2VE81NAV01B" TargetMode="External" /><Relationship Id="rId91" Type="http://schemas.openxmlformats.org/officeDocument/2006/relationships/hyperlink" Target="http://tantargy.uni-corvinus.hu/2VE81NGK03B" TargetMode="External" /><Relationship Id="rId92" Type="http://schemas.openxmlformats.org/officeDocument/2006/relationships/comments" Target="../comments1.xml" /><Relationship Id="rId93" Type="http://schemas.openxmlformats.org/officeDocument/2006/relationships/vmlDrawing" Target="../drawings/vmlDrawing1.vml" /><Relationship Id="rId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AA123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16.28125" style="90" customWidth="1"/>
    <col min="2" max="2" width="36.00390625" style="90" customWidth="1"/>
    <col min="3" max="3" width="6.00390625" style="90" bestFit="1" customWidth="1"/>
    <col min="4" max="4" width="6.7109375" style="90" customWidth="1"/>
    <col min="5" max="5" width="3.57421875" style="90" bestFit="1" customWidth="1"/>
    <col min="6" max="6" width="3.421875" style="90" bestFit="1" customWidth="1"/>
    <col min="7" max="7" width="7.00390625" style="90" customWidth="1"/>
    <col min="8" max="8" width="3.57421875" style="90" bestFit="1" customWidth="1"/>
    <col min="9" max="9" width="3.421875" style="90" bestFit="1" customWidth="1"/>
    <col min="10" max="10" width="7.8515625" style="90" customWidth="1"/>
    <col min="11" max="11" width="3.57421875" style="90" bestFit="1" customWidth="1"/>
    <col min="12" max="12" width="3.421875" style="90" bestFit="1" customWidth="1"/>
    <col min="13" max="13" width="7.57421875" style="90" customWidth="1"/>
    <col min="14" max="14" width="3.57421875" style="90" bestFit="1" customWidth="1"/>
    <col min="15" max="15" width="3.421875" style="90" bestFit="1" customWidth="1"/>
    <col min="16" max="16" width="7.8515625" style="90" customWidth="1"/>
    <col min="17" max="18" width="4.57421875" style="90" customWidth="1"/>
    <col min="19" max="19" width="5.421875" style="90" customWidth="1"/>
    <col min="20" max="21" width="4.57421875" style="90" customWidth="1"/>
    <col min="22" max="22" width="7.140625" style="90" customWidth="1"/>
    <col min="23" max="23" width="6.7109375" style="90" customWidth="1"/>
    <col min="24" max="24" width="12.7109375" style="90" bestFit="1" customWidth="1"/>
    <col min="25" max="25" width="23.28125" style="328" customWidth="1"/>
    <col min="26" max="26" width="42.28125" style="328" customWidth="1"/>
    <col min="27" max="27" width="23.140625" style="90" customWidth="1"/>
    <col min="28" max="16384" width="9.140625" style="90" customWidth="1"/>
  </cols>
  <sheetData>
    <row r="1" spans="1:27" s="171" customFormat="1" ht="24" thickBot="1">
      <c r="A1" s="606" t="s">
        <v>301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8"/>
      <c r="AA1" s="172"/>
    </row>
    <row r="2" spans="1:27" s="171" customFormat="1" ht="12.75" customHeight="1">
      <c r="A2" s="588" t="s">
        <v>45</v>
      </c>
      <c r="B2" s="591" t="s">
        <v>0</v>
      </c>
      <c r="C2" s="594" t="s">
        <v>1</v>
      </c>
      <c r="D2" s="597" t="s">
        <v>25</v>
      </c>
      <c r="E2" s="600" t="s">
        <v>195</v>
      </c>
      <c r="F2" s="601"/>
      <c r="G2" s="601"/>
      <c r="H2" s="601"/>
      <c r="I2" s="601"/>
      <c r="J2" s="602"/>
      <c r="K2" s="600" t="s">
        <v>196</v>
      </c>
      <c r="L2" s="601"/>
      <c r="M2" s="601"/>
      <c r="N2" s="601"/>
      <c r="O2" s="601"/>
      <c r="P2" s="602"/>
      <c r="Q2" s="600" t="s">
        <v>197</v>
      </c>
      <c r="R2" s="601"/>
      <c r="S2" s="601"/>
      <c r="T2" s="601"/>
      <c r="U2" s="601"/>
      <c r="V2" s="602"/>
      <c r="W2" s="507" t="s">
        <v>225</v>
      </c>
      <c r="X2" s="609" t="s">
        <v>204</v>
      </c>
      <c r="Y2" s="603" t="s">
        <v>3</v>
      </c>
      <c r="Z2" s="612" t="s">
        <v>26</v>
      </c>
      <c r="AA2" s="172"/>
    </row>
    <row r="3" spans="1:27" s="171" customFormat="1" ht="12.75" customHeight="1">
      <c r="A3" s="589"/>
      <c r="B3" s="592"/>
      <c r="C3" s="595"/>
      <c r="D3" s="598"/>
      <c r="E3" s="587">
        <v>1</v>
      </c>
      <c r="F3" s="570"/>
      <c r="G3" s="585" t="s">
        <v>2</v>
      </c>
      <c r="H3" s="569">
        <v>2</v>
      </c>
      <c r="I3" s="570"/>
      <c r="J3" s="568" t="s">
        <v>2</v>
      </c>
      <c r="K3" s="587">
        <v>3</v>
      </c>
      <c r="L3" s="570"/>
      <c r="M3" s="585" t="s">
        <v>2</v>
      </c>
      <c r="N3" s="569">
        <v>4</v>
      </c>
      <c r="O3" s="570"/>
      <c r="P3" s="615" t="s">
        <v>2</v>
      </c>
      <c r="Q3" s="587">
        <v>5</v>
      </c>
      <c r="R3" s="570"/>
      <c r="S3" s="585" t="s">
        <v>2</v>
      </c>
      <c r="T3" s="569">
        <v>6</v>
      </c>
      <c r="U3" s="570"/>
      <c r="V3" s="583" t="s">
        <v>2</v>
      </c>
      <c r="W3" s="201">
        <v>7</v>
      </c>
      <c r="X3" s="610"/>
      <c r="Y3" s="604"/>
      <c r="Z3" s="613"/>
      <c r="AA3" s="172"/>
    </row>
    <row r="4" spans="1:27" s="171" customFormat="1" ht="41.25" thickBot="1">
      <c r="A4" s="590"/>
      <c r="B4" s="593"/>
      <c r="C4" s="596"/>
      <c r="D4" s="599"/>
      <c r="E4" s="276" t="s">
        <v>4</v>
      </c>
      <c r="F4" s="198" t="s">
        <v>44</v>
      </c>
      <c r="G4" s="571"/>
      <c r="H4" s="275" t="s">
        <v>4</v>
      </c>
      <c r="I4" s="200" t="s">
        <v>44</v>
      </c>
      <c r="J4" s="586"/>
      <c r="K4" s="199" t="s">
        <v>4</v>
      </c>
      <c r="L4" s="200" t="s">
        <v>44</v>
      </c>
      <c r="M4" s="571"/>
      <c r="N4" s="275" t="s">
        <v>4</v>
      </c>
      <c r="O4" s="200" t="s">
        <v>44</v>
      </c>
      <c r="P4" s="616"/>
      <c r="Q4" s="199" t="s">
        <v>4</v>
      </c>
      <c r="R4" s="200" t="s">
        <v>44</v>
      </c>
      <c r="S4" s="571"/>
      <c r="T4" s="275" t="s">
        <v>4</v>
      </c>
      <c r="U4" s="200" t="s">
        <v>44</v>
      </c>
      <c r="V4" s="584"/>
      <c r="W4" s="202" t="s">
        <v>2</v>
      </c>
      <c r="X4" s="611"/>
      <c r="Y4" s="605"/>
      <c r="Z4" s="614"/>
      <c r="AA4" s="172"/>
    </row>
    <row r="5" spans="1:26" s="173" customFormat="1" ht="24" customHeight="1" thickBot="1">
      <c r="A5" s="572" t="s">
        <v>232</v>
      </c>
      <c r="B5" s="573"/>
      <c r="C5" s="315"/>
      <c r="D5" s="316"/>
      <c r="E5" s="317"/>
      <c r="F5" s="314"/>
      <c r="G5" s="314">
        <f>SUM(G6,G23)</f>
        <v>22</v>
      </c>
      <c r="H5" s="314"/>
      <c r="I5" s="314"/>
      <c r="J5" s="314">
        <f>SUM(J6,J23)</f>
        <v>29</v>
      </c>
      <c r="K5" s="315"/>
      <c r="L5" s="318"/>
      <c r="M5" s="314">
        <f>SUM(M6,M23)</f>
        <v>27</v>
      </c>
      <c r="N5" s="318"/>
      <c r="O5" s="318"/>
      <c r="P5" s="314">
        <f>SUM(P6,P23)</f>
        <v>15</v>
      </c>
      <c r="Q5" s="315"/>
      <c r="R5" s="318"/>
      <c r="S5" s="314">
        <f>SUM(S6,S23)</f>
        <v>15</v>
      </c>
      <c r="T5" s="318"/>
      <c r="U5" s="318"/>
      <c r="V5" s="314">
        <f>SUM(V6,V23)</f>
        <v>21</v>
      </c>
      <c r="W5" s="319">
        <f>SUM(W6,W23)</f>
        <v>0</v>
      </c>
      <c r="X5" s="320">
        <f>SUM(E5:W5)</f>
        <v>129</v>
      </c>
      <c r="Y5" s="321"/>
      <c r="Z5" s="322"/>
    </row>
    <row r="6" spans="1:26" s="173" customFormat="1" ht="16.5" customHeight="1" thickBot="1">
      <c r="A6" s="576" t="s">
        <v>212</v>
      </c>
      <c r="B6" s="577"/>
      <c r="C6" s="493"/>
      <c r="D6" s="494"/>
      <c r="E6" s="495"/>
      <c r="F6" s="496"/>
      <c r="G6" s="496">
        <f>SUM($G$7:$G$22)</f>
        <v>19</v>
      </c>
      <c r="H6" s="496"/>
      <c r="I6" s="496"/>
      <c r="J6" s="498">
        <f>SUM($J$7:$J$22)</f>
        <v>29</v>
      </c>
      <c r="K6" s="493"/>
      <c r="L6" s="497"/>
      <c r="M6" s="497">
        <f>SUM($M$7:$M$22)</f>
        <v>14</v>
      </c>
      <c r="N6" s="497"/>
      <c r="O6" s="497"/>
      <c r="P6" s="494">
        <f>SUM($P$7:$P$22)</f>
        <v>0</v>
      </c>
      <c r="Q6" s="493"/>
      <c r="R6" s="497"/>
      <c r="S6" s="497">
        <f>SUM($S$7:$S$22)</f>
        <v>4</v>
      </c>
      <c r="T6" s="497"/>
      <c r="U6" s="497"/>
      <c r="V6" s="498">
        <f>SUM($V$7:$V$22)</f>
        <v>0</v>
      </c>
      <c r="W6" s="499">
        <f>SUM($W$7:$W$22)</f>
        <v>0</v>
      </c>
      <c r="X6" s="500">
        <f>SUM($X$7:$X$22)</f>
        <v>66</v>
      </c>
      <c r="Y6" s="506"/>
      <c r="Z6" s="502"/>
    </row>
    <row r="7" spans="1:26" s="173" customFormat="1" ht="18.75" customHeight="1">
      <c r="A7" s="174" t="s">
        <v>368</v>
      </c>
      <c r="B7" s="529" t="s">
        <v>199</v>
      </c>
      <c r="C7" s="164" t="s">
        <v>5</v>
      </c>
      <c r="D7" s="257" t="s">
        <v>6</v>
      </c>
      <c r="E7" s="299">
        <v>2</v>
      </c>
      <c r="F7" s="163">
        <v>2</v>
      </c>
      <c r="G7" s="162">
        <v>5</v>
      </c>
      <c r="H7" s="161"/>
      <c r="I7" s="161"/>
      <c r="J7" s="280"/>
      <c r="K7" s="299"/>
      <c r="L7" s="163"/>
      <c r="M7" s="162"/>
      <c r="N7" s="163"/>
      <c r="O7" s="163"/>
      <c r="P7" s="293"/>
      <c r="Q7" s="299"/>
      <c r="R7" s="163"/>
      <c r="S7" s="162"/>
      <c r="T7" s="163"/>
      <c r="U7" s="163"/>
      <c r="V7" s="280"/>
      <c r="W7" s="304"/>
      <c r="X7" s="165">
        <v>5</v>
      </c>
      <c r="Y7" s="413" t="s">
        <v>111</v>
      </c>
      <c r="Z7" s="414" t="s">
        <v>60</v>
      </c>
    </row>
    <row r="8" spans="1:26" s="173" customFormat="1" ht="18.75" customHeight="1">
      <c r="A8" s="175" t="s">
        <v>154</v>
      </c>
      <c r="B8" s="530" t="s">
        <v>378</v>
      </c>
      <c r="C8" s="14" t="s">
        <v>5</v>
      </c>
      <c r="D8" s="259" t="s">
        <v>6</v>
      </c>
      <c r="E8" s="27">
        <v>2</v>
      </c>
      <c r="F8" s="28">
        <v>2</v>
      </c>
      <c r="G8" s="114">
        <v>5</v>
      </c>
      <c r="H8" s="25"/>
      <c r="I8" s="25"/>
      <c r="J8" s="281"/>
      <c r="K8" s="27"/>
      <c r="L8" s="28"/>
      <c r="M8" s="114"/>
      <c r="N8" s="28"/>
      <c r="O8" s="28"/>
      <c r="P8" s="294"/>
      <c r="Q8" s="27"/>
      <c r="R8" s="28"/>
      <c r="S8" s="114"/>
      <c r="T8" s="28"/>
      <c r="U8" s="28"/>
      <c r="V8" s="281"/>
      <c r="W8" s="305"/>
      <c r="X8" s="166">
        <v>5</v>
      </c>
      <c r="Y8" s="415" t="s">
        <v>75</v>
      </c>
      <c r="Z8" s="341" t="s">
        <v>56</v>
      </c>
    </row>
    <row r="9" spans="1:26" s="173" customFormat="1" ht="18.75" customHeight="1">
      <c r="A9" s="175" t="s">
        <v>78</v>
      </c>
      <c r="B9" s="530" t="s">
        <v>194</v>
      </c>
      <c r="C9" s="14" t="s">
        <v>5</v>
      </c>
      <c r="D9" s="259" t="s">
        <v>6</v>
      </c>
      <c r="E9" s="27">
        <v>1</v>
      </c>
      <c r="F9" s="28">
        <v>1</v>
      </c>
      <c r="G9" s="160">
        <v>4</v>
      </c>
      <c r="H9" s="25"/>
      <c r="I9" s="25"/>
      <c r="J9" s="281"/>
      <c r="K9" s="27"/>
      <c r="L9" s="28"/>
      <c r="M9" s="114"/>
      <c r="N9" s="28"/>
      <c r="O9" s="28"/>
      <c r="P9" s="294"/>
      <c r="Q9" s="27"/>
      <c r="R9" s="28"/>
      <c r="S9" s="114"/>
      <c r="T9" s="28"/>
      <c r="U9" s="28"/>
      <c r="V9" s="281"/>
      <c r="W9" s="305"/>
      <c r="X9" s="166">
        <v>4</v>
      </c>
      <c r="Y9" s="415" t="s">
        <v>9</v>
      </c>
      <c r="Z9" s="341" t="s">
        <v>55</v>
      </c>
    </row>
    <row r="10" spans="1:26" s="173" customFormat="1" ht="18.75" customHeight="1">
      <c r="A10" s="175" t="s">
        <v>83</v>
      </c>
      <c r="B10" s="532" t="s">
        <v>396</v>
      </c>
      <c r="C10" s="14" t="s">
        <v>5</v>
      </c>
      <c r="D10" s="259" t="s">
        <v>6</v>
      </c>
      <c r="E10" s="27">
        <v>2</v>
      </c>
      <c r="F10" s="28">
        <v>2</v>
      </c>
      <c r="G10" s="114">
        <v>5</v>
      </c>
      <c r="H10" s="25"/>
      <c r="I10" s="25"/>
      <c r="J10" s="281"/>
      <c r="K10" s="27"/>
      <c r="L10" s="28"/>
      <c r="M10" s="114"/>
      <c r="N10" s="28"/>
      <c r="O10" s="28"/>
      <c r="P10" s="294"/>
      <c r="Q10" s="27"/>
      <c r="R10" s="28"/>
      <c r="S10" s="114"/>
      <c r="T10" s="28"/>
      <c r="U10" s="28"/>
      <c r="V10" s="281"/>
      <c r="W10" s="305"/>
      <c r="X10" s="166">
        <v>5</v>
      </c>
      <c r="Y10" s="415" t="s">
        <v>19</v>
      </c>
      <c r="Z10" s="341" t="s">
        <v>59</v>
      </c>
    </row>
    <row r="11" spans="1:26" s="173" customFormat="1" ht="26.25" customHeight="1">
      <c r="A11" s="365" t="s">
        <v>124</v>
      </c>
      <c r="B11" s="533" t="s">
        <v>140</v>
      </c>
      <c r="C11" s="366" t="s">
        <v>5</v>
      </c>
      <c r="D11" s="367" t="s">
        <v>6</v>
      </c>
      <c r="E11" s="366">
        <v>2</v>
      </c>
      <c r="F11" s="368">
        <v>2</v>
      </c>
      <c r="G11" s="369" t="s">
        <v>241</v>
      </c>
      <c r="H11" s="25"/>
      <c r="I11" s="25"/>
      <c r="J11" s="281"/>
      <c r="K11" s="27"/>
      <c r="L11" s="28"/>
      <c r="M11" s="114"/>
      <c r="N11" s="28"/>
      <c r="O11" s="28"/>
      <c r="P11" s="294"/>
      <c r="Q11" s="27"/>
      <c r="R11" s="28"/>
      <c r="S11" s="114"/>
      <c r="T11" s="28"/>
      <c r="U11" s="28"/>
      <c r="V11" s="281"/>
      <c r="W11" s="305"/>
      <c r="X11" s="253" t="s">
        <v>241</v>
      </c>
      <c r="Y11" s="415" t="s">
        <v>35</v>
      </c>
      <c r="Z11" s="341" t="s">
        <v>210</v>
      </c>
    </row>
    <row r="12" spans="1:26" s="173" customFormat="1" ht="18.75" customHeight="1">
      <c r="A12" s="175" t="s">
        <v>369</v>
      </c>
      <c r="B12" s="534" t="s">
        <v>200</v>
      </c>
      <c r="C12" s="9" t="s">
        <v>5</v>
      </c>
      <c r="D12" s="260" t="s">
        <v>6</v>
      </c>
      <c r="E12" s="27"/>
      <c r="F12" s="28"/>
      <c r="G12" s="114"/>
      <c r="H12" s="25">
        <v>2</v>
      </c>
      <c r="I12" s="25">
        <v>2</v>
      </c>
      <c r="J12" s="281">
        <v>5</v>
      </c>
      <c r="K12" s="27"/>
      <c r="L12" s="28"/>
      <c r="M12" s="114"/>
      <c r="N12" s="28"/>
      <c r="O12" s="28"/>
      <c r="P12" s="294"/>
      <c r="Q12" s="27"/>
      <c r="R12" s="28"/>
      <c r="S12" s="114"/>
      <c r="T12" s="28"/>
      <c r="U12" s="28"/>
      <c r="V12" s="281"/>
      <c r="W12" s="305"/>
      <c r="X12" s="166">
        <v>5</v>
      </c>
      <c r="Y12" s="415" t="s">
        <v>111</v>
      </c>
      <c r="Z12" s="341" t="s">
        <v>60</v>
      </c>
    </row>
    <row r="13" spans="1:26" s="173" customFormat="1" ht="18.75" customHeight="1">
      <c r="A13" s="175" t="s">
        <v>370</v>
      </c>
      <c r="B13" s="536" t="s">
        <v>397</v>
      </c>
      <c r="C13" s="9" t="s">
        <v>5</v>
      </c>
      <c r="D13" s="260" t="s">
        <v>6</v>
      </c>
      <c r="E13" s="27"/>
      <c r="F13" s="28"/>
      <c r="G13" s="114"/>
      <c r="H13" s="25">
        <v>2</v>
      </c>
      <c r="I13" s="25">
        <v>2</v>
      </c>
      <c r="J13" s="282">
        <v>5</v>
      </c>
      <c r="K13" s="27"/>
      <c r="L13" s="28"/>
      <c r="M13" s="114"/>
      <c r="N13" s="28"/>
      <c r="O13" s="28"/>
      <c r="P13" s="294"/>
      <c r="Q13" s="27"/>
      <c r="R13" s="28"/>
      <c r="S13" s="114"/>
      <c r="T13" s="28"/>
      <c r="U13" s="28"/>
      <c r="V13" s="281"/>
      <c r="W13" s="305"/>
      <c r="X13" s="166">
        <v>5</v>
      </c>
      <c r="Y13" s="415" t="s">
        <v>102</v>
      </c>
      <c r="Z13" s="341" t="s">
        <v>48</v>
      </c>
    </row>
    <row r="14" spans="1:26" s="173" customFormat="1" ht="18.75" customHeight="1">
      <c r="A14" s="177" t="s">
        <v>84</v>
      </c>
      <c r="B14" s="536" t="s">
        <v>398</v>
      </c>
      <c r="C14" s="27" t="s">
        <v>5</v>
      </c>
      <c r="D14" s="270" t="s">
        <v>8</v>
      </c>
      <c r="E14" s="27"/>
      <c r="F14" s="28"/>
      <c r="G14" s="114"/>
      <c r="H14" s="25">
        <v>2</v>
      </c>
      <c r="I14" s="25">
        <v>2</v>
      </c>
      <c r="J14" s="281">
        <v>5</v>
      </c>
      <c r="K14" s="27"/>
      <c r="L14" s="28"/>
      <c r="M14" s="114"/>
      <c r="N14" s="28"/>
      <c r="O14" s="28"/>
      <c r="P14" s="294"/>
      <c r="Q14" s="27"/>
      <c r="R14" s="28"/>
      <c r="S14" s="114"/>
      <c r="T14" s="28"/>
      <c r="U14" s="28"/>
      <c r="V14" s="281"/>
      <c r="W14" s="305"/>
      <c r="X14" s="166">
        <v>5</v>
      </c>
      <c r="Y14" s="415" t="s">
        <v>20</v>
      </c>
      <c r="Z14" s="341" t="s">
        <v>53</v>
      </c>
    </row>
    <row r="15" spans="1:26" s="377" customFormat="1" ht="23.25" customHeight="1">
      <c r="A15" s="365" t="s">
        <v>125</v>
      </c>
      <c r="B15" s="537" t="s">
        <v>141</v>
      </c>
      <c r="C15" s="366" t="s">
        <v>5</v>
      </c>
      <c r="D15" s="367" t="s">
        <v>8</v>
      </c>
      <c r="E15" s="366"/>
      <c r="F15" s="368"/>
      <c r="G15" s="370"/>
      <c r="H15" s="371">
        <v>2</v>
      </c>
      <c r="I15" s="371">
        <v>2</v>
      </c>
      <c r="J15" s="372" t="s">
        <v>241</v>
      </c>
      <c r="K15" s="366"/>
      <c r="L15" s="368"/>
      <c r="M15" s="370"/>
      <c r="N15" s="368"/>
      <c r="O15" s="368"/>
      <c r="P15" s="373"/>
      <c r="Q15" s="366"/>
      <c r="R15" s="368"/>
      <c r="S15" s="370"/>
      <c r="T15" s="368"/>
      <c r="U15" s="368"/>
      <c r="V15" s="374"/>
      <c r="W15" s="375"/>
      <c r="X15" s="376" t="s">
        <v>241</v>
      </c>
      <c r="Y15" s="416" t="s">
        <v>39</v>
      </c>
      <c r="Z15" s="417" t="s">
        <v>148</v>
      </c>
    </row>
    <row r="16" spans="1:26" s="173" customFormat="1" ht="18.75" customHeight="1">
      <c r="A16" s="175" t="s">
        <v>151</v>
      </c>
      <c r="B16" s="530" t="s">
        <v>297</v>
      </c>
      <c r="C16" s="9" t="s">
        <v>5</v>
      </c>
      <c r="D16" s="260" t="s">
        <v>6</v>
      </c>
      <c r="E16" s="27"/>
      <c r="F16" s="28"/>
      <c r="G16" s="114"/>
      <c r="H16" s="25">
        <v>2</v>
      </c>
      <c r="I16" s="25">
        <v>2</v>
      </c>
      <c r="J16" s="282">
        <v>5</v>
      </c>
      <c r="K16" s="26"/>
      <c r="L16" s="25"/>
      <c r="M16" s="114"/>
      <c r="N16" s="25"/>
      <c r="O16" s="25"/>
      <c r="P16" s="294"/>
      <c r="Q16" s="26"/>
      <c r="R16" s="25"/>
      <c r="S16" s="92"/>
      <c r="T16" s="25"/>
      <c r="U16" s="25"/>
      <c r="V16" s="281"/>
      <c r="W16" s="305"/>
      <c r="X16" s="166">
        <v>5</v>
      </c>
      <c r="Y16" s="415" t="s">
        <v>22</v>
      </c>
      <c r="Z16" s="341" t="s">
        <v>36</v>
      </c>
    </row>
    <row r="17" spans="1:26" s="173" customFormat="1" ht="18.75" customHeight="1">
      <c r="A17" s="175" t="s">
        <v>79</v>
      </c>
      <c r="B17" s="530" t="s">
        <v>193</v>
      </c>
      <c r="C17" s="14" t="s">
        <v>5</v>
      </c>
      <c r="D17" s="259" t="s">
        <v>6</v>
      </c>
      <c r="E17" s="27"/>
      <c r="F17" s="28"/>
      <c r="G17" s="114"/>
      <c r="H17" s="25">
        <v>2</v>
      </c>
      <c r="I17" s="25">
        <v>1</v>
      </c>
      <c r="J17" s="281">
        <v>4</v>
      </c>
      <c r="K17" s="27"/>
      <c r="L17" s="28"/>
      <c r="M17" s="114"/>
      <c r="N17" s="28"/>
      <c r="O17" s="28"/>
      <c r="P17" s="294"/>
      <c r="Q17" s="27"/>
      <c r="R17" s="28"/>
      <c r="S17" s="114"/>
      <c r="T17" s="28"/>
      <c r="U17" s="28"/>
      <c r="V17" s="281"/>
      <c r="W17" s="305"/>
      <c r="X17" s="166">
        <v>4</v>
      </c>
      <c r="Y17" s="415" t="s">
        <v>10</v>
      </c>
      <c r="Z17" s="341" t="s">
        <v>52</v>
      </c>
    </row>
    <row r="18" spans="1:26" s="173" customFormat="1" ht="18.75" customHeight="1">
      <c r="A18" s="175" t="s">
        <v>371</v>
      </c>
      <c r="B18" s="530" t="s">
        <v>201</v>
      </c>
      <c r="C18" s="14" t="s">
        <v>5</v>
      </c>
      <c r="D18" s="259" t="s">
        <v>6</v>
      </c>
      <c r="E18" s="27"/>
      <c r="F18" s="28"/>
      <c r="G18" s="114"/>
      <c r="H18" s="25"/>
      <c r="I18" s="25"/>
      <c r="J18" s="281"/>
      <c r="K18" s="27">
        <v>2</v>
      </c>
      <c r="L18" s="28">
        <v>1</v>
      </c>
      <c r="M18" s="114">
        <v>4</v>
      </c>
      <c r="N18" s="28"/>
      <c r="O18" s="28"/>
      <c r="P18" s="294"/>
      <c r="Q18" s="27"/>
      <c r="R18" s="28"/>
      <c r="S18" s="114"/>
      <c r="T18" s="28"/>
      <c r="U18" s="28"/>
      <c r="V18" s="281"/>
      <c r="W18" s="305"/>
      <c r="X18" s="166">
        <v>4</v>
      </c>
      <c r="Y18" s="418" t="s">
        <v>360</v>
      </c>
      <c r="Z18" s="3" t="s">
        <v>361</v>
      </c>
    </row>
    <row r="19" spans="1:26" s="173" customFormat="1" ht="18.75" customHeight="1">
      <c r="A19" s="175" t="s">
        <v>372</v>
      </c>
      <c r="B19" s="530" t="s">
        <v>42</v>
      </c>
      <c r="C19" s="14" t="s">
        <v>5</v>
      </c>
      <c r="D19" s="259" t="s">
        <v>6</v>
      </c>
      <c r="E19" s="27"/>
      <c r="F19" s="28"/>
      <c r="G19" s="114"/>
      <c r="H19" s="25">
        <v>2</v>
      </c>
      <c r="I19" s="25">
        <v>2</v>
      </c>
      <c r="J19" s="281">
        <v>5</v>
      </c>
      <c r="K19" s="27"/>
      <c r="L19" s="28"/>
      <c r="M19" s="114"/>
      <c r="N19" s="25"/>
      <c r="O19" s="25"/>
      <c r="P19" s="281"/>
      <c r="Q19" s="27"/>
      <c r="R19" s="28"/>
      <c r="S19" s="114"/>
      <c r="T19" s="28"/>
      <c r="U19" s="28"/>
      <c r="V19" s="281"/>
      <c r="W19" s="305"/>
      <c r="X19" s="166">
        <v>5</v>
      </c>
      <c r="Y19" s="415" t="s">
        <v>408</v>
      </c>
      <c r="Z19" s="341" t="s">
        <v>47</v>
      </c>
    </row>
    <row r="20" spans="1:26" s="173" customFormat="1" ht="18.75" customHeight="1">
      <c r="A20" s="175" t="s">
        <v>99</v>
      </c>
      <c r="B20" s="530" t="s">
        <v>186</v>
      </c>
      <c r="C20" s="9" t="s">
        <v>5</v>
      </c>
      <c r="D20" s="260" t="s">
        <v>8</v>
      </c>
      <c r="E20" s="27"/>
      <c r="F20" s="28"/>
      <c r="G20" s="114"/>
      <c r="H20" s="25"/>
      <c r="I20" s="25"/>
      <c r="J20" s="282"/>
      <c r="K20" s="26">
        <v>2</v>
      </c>
      <c r="L20" s="25">
        <v>2</v>
      </c>
      <c r="M20" s="114">
        <v>5</v>
      </c>
      <c r="N20" s="25"/>
      <c r="O20" s="25"/>
      <c r="P20" s="294"/>
      <c r="Q20" s="26"/>
      <c r="R20" s="25"/>
      <c r="S20" s="92"/>
      <c r="T20" s="25"/>
      <c r="U20" s="25"/>
      <c r="V20" s="281"/>
      <c r="W20" s="305"/>
      <c r="X20" s="166">
        <v>5</v>
      </c>
      <c r="Y20" s="415" t="s">
        <v>21</v>
      </c>
      <c r="Z20" s="341" t="s">
        <v>50</v>
      </c>
    </row>
    <row r="21" spans="1:26" s="173" customFormat="1" ht="18.75" customHeight="1">
      <c r="A21" s="175" t="s">
        <v>417</v>
      </c>
      <c r="B21" s="530" t="s">
        <v>188</v>
      </c>
      <c r="C21" s="9" t="s">
        <v>5</v>
      </c>
      <c r="D21" s="260" t="s">
        <v>6</v>
      </c>
      <c r="E21" s="27"/>
      <c r="F21" s="28"/>
      <c r="G21" s="114"/>
      <c r="H21" s="25"/>
      <c r="I21" s="25"/>
      <c r="J21" s="282"/>
      <c r="K21" s="27">
        <v>2</v>
      </c>
      <c r="L21" s="28">
        <v>2</v>
      </c>
      <c r="M21" s="114">
        <v>5</v>
      </c>
      <c r="N21" s="25"/>
      <c r="O21" s="25"/>
      <c r="P21" s="281"/>
      <c r="Q21" s="26"/>
      <c r="R21" s="25"/>
      <c r="S21" s="92"/>
      <c r="T21" s="25"/>
      <c r="U21" s="25"/>
      <c r="V21" s="281"/>
      <c r="W21" s="305"/>
      <c r="X21" s="166">
        <v>5</v>
      </c>
      <c r="Y21" s="415" t="s">
        <v>408</v>
      </c>
      <c r="Z21" s="341" t="s">
        <v>47</v>
      </c>
    </row>
    <row r="22" spans="1:26" s="173" customFormat="1" ht="18.75" customHeight="1" thickBot="1">
      <c r="A22" s="175" t="s">
        <v>100</v>
      </c>
      <c r="B22" s="530" t="s">
        <v>202</v>
      </c>
      <c r="C22" s="14" t="s">
        <v>5</v>
      </c>
      <c r="D22" s="260" t="s">
        <v>6</v>
      </c>
      <c r="E22" s="300"/>
      <c r="F22" s="86"/>
      <c r="G22" s="83"/>
      <c r="H22" s="85"/>
      <c r="I22" s="85"/>
      <c r="J22" s="291"/>
      <c r="K22" s="26"/>
      <c r="L22" s="25"/>
      <c r="M22" s="92"/>
      <c r="N22" s="25"/>
      <c r="O22" s="25"/>
      <c r="P22" s="294"/>
      <c r="Q22" s="26">
        <v>2</v>
      </c>
      <c r="R22" s="25">
        <v>1</v>
      </c>
      <c r="S22" s="114">
        <v>4</v>
      </c>
      <c r="T22" s="25"/>
      <c r="U22" s="25"/>
      <c r="V22" s="281"/>
      <c r="W22" s="305"/>
      <c r="X22" s="166">
        <v>4</v>
      </c>
      <c r="Y22" s="178" t="s">
        <v>23</v>
      </c>
      <c r="Z22" s="179" t="s">
        <v>242</v>
      </c>
    </row>
    <row r="23" spans="1:26" s="87" customFormat="1" ht="16.5" thickBot="1">
      <c r="A23" s="574" t="s">
        <v>213</v>
      </c>
      <c r="B23" s="575"/>
      <c r="C23" s="484"/>
      <c r="D23" s="485"/>
      <c r="E23" s="486"/>
      <c r="F23" s="487"/>
      <c r="G23" s="487">
        <f>SUM($G$24:$G$39)</f>
        <v>3</v>
      </c>
      <c r="H23" s="487"/>
      <c r="I23" s="487"/>
      <c r="J23" s="503">
        <f>SUM($J$24:$J$39)</f>
        <v>0</v>
      </c>
      <c r="K23" s="488"/>
      <c r="L23" s="489"/>
      <c r="M23" s="489">
        <f>SUM($M$24:$M$39)</f>
        <v>13</v>
      </c>
      <c r="N23" s="489"/>
      <c r="O23" s="489"/>
      <c r="P23" s="503">
        <f>SUM($P$24:$P$39)</f>
        <v>15</v>
      </c>
      <c r="Q23" s="488"/>
      <c r="R23" s="489"/>
      <c r="S23" s="489">
        <f>SUM($S$24:$S$39)</f>
        <v>11</v>
      </c>
      <c r="T23" s="489"/>
      <c r="U23" s="489"/>
      <c r="V23" s="504">
        <f>SUM($V$24:$V$39)</f>
        <v>21</v>
      </c>
      <c r="W23" s="557">
        <f>SUM($W$24:$W$39)</f>
        <v>0</v>
      </c>
      <c r="X23" s="491">
        <f>SUM(E23:W23)</f>
        <v>63</v>
      </c>
      <c r="Y23" s="505"/>
      <c r="Z23" s="492"/>
    </row>
    <row r="24" spans="1:26" s="173" customFormat="1" ht="21" customHeight="1">
      <c r="A24" s="7" t="s">
        <v>376</v>
      </c>
      <c r="B24" s="538" t="s">
        <v>252</v>
      </c>
      <c r="C24" s="164" t="s">
        <v>5</v>
      </c>
      <c r="D24" s="323" t="s">
        <v>8</v>
      </c>
      <c r="E24" s="279">
        <v>0</v>
      </c>
      <c r="F24" s="161">
        <v>2</v>
      </c>
      <c r="G24" s="162">
        <v>3</v>
      </c>
      <c r="H24" s="161"/>
      <c r="I24" s="161"/>
      <c r="J24" s="280"/>
      <c r="K24" s="324"/>
      <c r="L24" s="163"/>
      <c r="M24" s="162"/>
      <c r="N24" s="163"/>
      <c r="O24" s="163"/>
      <c r="P24" s="293"/>
      <c r="Q24" s="299"/>
      <c r="R24" s="163"/>
      <c r="S24" s="162"/>
      <c r="T24" s="163"/>
      <c r="U24" s="163"/>
      <c r="V24" s="280"/>
      <c r="W24" s="304"/>
      <c r="X24" s="165">
        <v>3</v>
      </c>
      <c r="Y24" s="413" t="s">
        <v>261</v>
      </c>
      <c r="Z24" s="414" t="s">
        <v>262</v>
      </c>
    </row>
    <row r="25" spans="1:26" s="173" customFormat="1" ht="21" customHeight="1">
      <c r="A25" s="175" t="s">
        <v>150</v>
      </c>
      <c r="B25" s="536" t="s">
        <v>399</v>
      </c>
      <c r="C25" s="15" t="s">
        <v>5</v>
      </c>
      <c r="D25" s="261" t="s">
        <v>6</v>
      </c>
      <c r="E25" s="26"/>
      <c r="F25" s="25"/>
      <c r="G25" s="92"/>
      <c r="H25" s="25"/>
      <c r="I25" s="25"/>
      <c r="J25" s="281"/>
      <c r="K25" s="325">
        <v>2</v>
      </c>
      <c r="L25" s="28">
        <v>2</v>
      </c>
      <c r="M25" s="114">
        <v>5</v>
      </c>
      <c r="N25" s="28"/>
      <c r="O25" s="28"/>
      <c r="P25" s="294"/>
      <c r="Q25" s="27"/>
      <c r="R25" s="28"/>
      <c r="S25" s="114"/>
      <c r="T25" s="28"/>
      <c r="U25" s="28"/>
      <c r="V25" s="281"/>
      <c r="W25" s="305"/>
      <c r="X25" s="166">
        <v>5</v>
      </c>
      <c r="Y25" s="415" t="s">
        <v>103</v>
      </c>
      <c r="Z25" s="341" t="s">
        <v>51</v>
      </c>
    </row>
    <row r="26" spans="1:26" s="377" customFormat="1" ht="21" customHeight="1">
      <c r="A26" s="365" t="s">
        <v>114</v>
      </c>
      <c r="B26" s="539" t="s">
        <v>142</v>
      </c>
      <c r="C26" s="378" t="s">
        <v>5</v>
      </c>
      <c r="D26" s="379" t="s">
        <v>6</v>
      </c>
      <c r="E26" s="378"/>
      <c r="F26" s="371"/>
      <c r="G26" s="369"/>
      <c r="H26" s="371"/>
      <c r="I26" s="371"/>
      <c r="J26" s="374"/>
      <c r="K26" s="380">
        <v>2</v>
      </c>
      <c r="L26" s="371">
        <v>2</v>
      </c>
      <c r="M26" s="369" t="s">
        <v>241</v>
      </c>
      <c r="N26" s="368"/>
      <c r="O26" s="368"/>
      <c r="P26" s="373"/>
      <c r="Q26" s="366"/>
      <c r="R26" s="368"/>
      <c r="S26" s="370"/>
      <c r="T26" s="368"/>
      <c r="U26" s="368"/>
      <c r="V26" s="374"/>
      <c r="W26" s="375"/>
      <c r="X26" s="376" t="s">
        <v>241</v>
      </c>
      <c r="Y26" s="416" t="s">
        <v>76</v>
      </c>
      <c r="Z26" s="417" t="s">
        <v>74</v>
      </c>
    </row>
    <row r="27" spans="1:26" s="173" customFormat="1" ht="21" customHeight="1">
      <c r="A27" s="175" t="s">
        <v>264</v>
      </c>
      <c r="B27" s="535" t="s">
        <v>256</v>
      </c>
      <c r="C27" s="15" t="s">
        <v>5</v>
      </c>
      <c r="D27" s="261" t="s">
        <v>6</v>
      </c>
      <c r="E27" s="26"/>
      <c r="F27" s="25"/>
      <c r="G27" s="159"/>
      <c r="H27" s="25"/>
      <c r="I27" s="25"/>
      <c r="J27" s="281"/>
      <c r="K27" s="326">
        <v>2</v>
      </c>
      <c r="L27" s="25">
        <v>2</v>
      </c>
      <c r="M27" s="160">
        <v>5</v>
      </c>
      <c r="N27" s="28"/>
      <c r="O27" s="28"/>
      <c r="P27" s="294"/>
      <c r="Q27" s="27"/>
      <c r="R27" s="28"/>
      <c r="S27" s="114"/>
      <c r="T27" s="28"/>
      <c r="U27" s="28"/>
      <c r="V27" s="281"/>
      <c r="W27" s="305"/>
      <c r="X27" s="527">
        <v>5</v>
      </c>
      <c r="Y27" s="415" t="s">
        <v>261</v>
      </c>
      <c r="Z27" s="341" t="s">
        <v>262</v>
      </c>
    </row>
    <row r="28" spans="1:27" s="173" customFormat="1" ht="21" customHeight="1">
      <c r="A28" s="175" t="s">
        <v>413</v>
      </c>
      <c r="B28" s="530" t="s">
        <v>412</v>
      </c>
      <c r="C28" s="15" t="s">
        <v>5</v>
      </c>
      <c r="D28" s="261" t="s">
        <v>6</v>
      </c>
      <c r="E28" s="26"/>
      <c r="F28" s="25"/>
      <c r="G28" s="159"/>
      <c r="H28" s="25"/>
      <c r="I28" s="25"/>
      <c r="J28" s="281"/>
      <c r="K28" s="326">
        <v>2</v>
      </c>
      <c r="L28" s="25">
        <v>0</v>
      </c>
      <c r="M28" s="160">
        <v>3</v>
      </c>
      <c r="N28" s="28"/>
      <c r="O28" s="28"/>
      <c r="P28" s="294"/>
      <c r="Q28" s="27"/>
      <c r="R28" s="28"/>
      <c r="S28" s="114"/>
      <c r="T28" s="28"/>
      <c r="U28" s="28"/>
      <c r="V28" s="281"/>
      <c r="W28" s="305"/>
      <c r="X28" s="527">
        <v>3</v>
      </c>
      <c r="Y28" s="415" t="s">
        <v>250</v>
      </c>
      <c r="Z28" s="341" t="s">
        <v>36</v>
      </c>
      <c r="AA28" s="412"/>
    </row>
    <row r="29" spans="1:26" s="173" customFormat="1" ht="21" customHeight="1">
      <c r="A29" s="175" t="s">
        <v>97</v>
      </c>
      <c r="B29" s="535" t="s">
        <v>40</v>
      </c>
      <c r="C29" s="15" t="s">
        <v>5</v>
      </c>
      <c r="D29" s="261" t="s">
        <v>8</v>
      </c>
      <c r="E29" s="26"/>
      <c r="F29" s="25"/>
      <c r="G29" s="92"/>
      <c r="H29" s="25"/>
      <c r="I29" s="25"/>
      <c r="J29" s="281"/>
      <c r="K29" s="325"/>
      <c r="L29" s="28"/>
      <c r="M29" s="114"/>
      <c r="N29" s="28">
        <v>2</v>
      </c>
      <c r="O29" s="28">
        <v>2</v>
      </c>
      <c r="P29" s="294">
        <v>5</v>
      </c>
      <c r="Q29" s="27"/>
      <c r="R29" s="28"/>
      <c r="S29" s="114"/>
      <c r="T29" s="28"/>
      <c r="U29" s="28"/>
      <c r="V29" s="281"/>
      <c r="W29" s="305"/>
      <c r="X29" s="166">
        <v>5</v>
      </c>
      <c r="Y29" s="415" t="s">
        <v>24</v>
      </c>
      <c r="Z29" s="414" t="s">
        <v>54</v>
      </c>
    </row>
    <row r="30" spans="1:26" s="173" customFormat="1" ht="21" customHeight="1">
      <c r="A30" s="175" t="s">
        <v>400</v>
      </c>
      <c r="B30" s="536" t="s">
        <v>401</v>
      </c>
      <c r="C30" s="15" t="s">
        <v>5</v>
      </c>
      <c r="D30" s="261" t="s">
        <v>6</v>
      </c>
      <c r="E30" s="26"/>
      <c r="F30" s="25"/>
      <c r="G30" s="92"/>
      <c r="H30" s="25"/>
      <c r="I30" s="25"/>
      <c r="J30" s="281"/>
      <c r="K30" s="325"/>
      <c r="L30" s="28"/>
      <c r="M30" s="114"/>
      <c r="N30" s="28">
        <v>2</v>
      </c>
      <c r="O30" s="28">
        <v>2</v>
      </c>
      <c r="P30" s="294">
        <v>5</v>
      </c>
      <c r="Q30" s="27"/>
      <c r="R30" s="28"/>
      <c r="S30" s="114"/>
      <c r="T30" s="28"/>
      <c r="U30" s="28"/>
      <c r="V30" s="281"/>
      <c r="W30" s="305"/>
      <c r="X30" s="166">
        <v>5</v>
      </c>
      <c r="Y30" s="415" t="s">
        <v>263</v>
      </c>
      <c r="Z30" s="341" t="s">
        <v>262</v>
      </c>
    </row>
    <row r="31" spans="1:26" s="173" customFormat="1" ht="21" customHeight="1">
      <c r="A31" s="175" t="s">
        <v>402</v>
      </c>
      <c r="B31" s="535" t="s">
        <v>257</v>
      </c>
      <c r="C31" s="15" t="s">
        <v>5</v>
      </c>
      <c r="D31" s="261" t="s">
        <v>6</v>
      </c>
      <c r="E31" s="26"/>
      <c r="F31" s="25"/>
      <c r="G31" s="92"/>
      <c r="H31" s="25"/>
      <c r="I31" s="25"/>
      <c r="J31" s="281"/>
      <c r="K31" s="325"/>
      <c r="L31" s="28"/>
      <c r="M31" s="114"/>
      <c r="N31" s="28">
        <v>2</v>
      </c>
      <c r="O31" s="28">
        <v>2</v>
      </c>
      <c r="P31" s="294">
        <v>5</v>
      </c>
      <c r="Q31" s="27"/>
      <c r="R31" s="28"/>
      <c r="S31" s="114"/>
      <c r="T31" s="28"/>
      <c r="U31" s="28"/>
      <c r="V31" s="281"/>
      <c r="W31" s="305"/>
      <c r="X31" s="166">
        <v>5</v>
      </c>
      <c r="Y31" s="415" t="s">
        <v>263</v>
      </c>
      <c r="Z31" s="341" t="s">
        <v>262</v>
      </c>
    </row>
    <row r="32" spans="1:26" s="173" customFormat="1" ht="21" customHeight="1">
      <c r="A32" s="175" t="s">
        <v>96</v>
      </c>
      <c r="B32" s="535" t="s">
        <v>68</v>
      </c>
      <c r="C32" s="15" t="s">
        <v>5</v>
      </c>
      <c r="D32" s="261" t="s">
        <v>8</v>
      </c>
      <c r="E32" s="26"/>
      <c r="F32" s="25"/>
      <c r="G32" s="92"/>
      <c r="H32" s="25"/>
      <c r="I32" s="25"/>
      <c r="J32" s="281"/>
      <c r="K32" s="325"/>
      <c r="L32" s="28"/>
      <c r="M32" s="114"/>
      <c r="N32" s="28"/>
      <c r="O32" s="28"/>
      <c r="P32" s="294"/>
      <c r="Q32" s="27">
        <v>1</v>
      </c>
      <c r="R32" s="28">
        <v>2</v>
      </c>
      <c r="S32" s="114">
        <v>4</v>
      </c>
      <c r="T32" s="28"/>
      <c r="U32" s="28"/>
      <c r="V32" s="281"/>
      <c r="W32" s="305"/>
      <c r="X32" s="166">
        <v>4</v>
      </c>
      <c r="Y32" s="415" t="s">
        <v>69</v>
      </c>
      <c r="Z32" s="341" t="s">
        <v>70</v>
      </c>
    </row>
    <row r="33" spans="1:26" s="173" customFormat="1" ht="21" customHeight="1">
      <c r="A33" s="175" t="s">
        <v>418</v>
      </c>
      <c r="B33" s="535" t="s">
        <v>265</v>
      </c>
      <c r="C33" s="15" t="s">
        <v>5</v>
      </c>
      <c r="D33" s="261" t="s">
        <v>6</v>
      </c>
      <c r="E33" s="26"/>
      <c r="F33" s="25"/>
      <c r="G33" s="92"/>
      <c r="H33" s="25"/>
      <c r="I33" s="25"/>
      <c r="J33" s="281"/>
      <c r="K33" s="325"/>
      <c r="L33" s="28"/>
      <c r="M33" s="114"/>
      <c r="N33" s="28"/>
      <c r="O33" s="28"/>
      <c r="P33" s="294"/>
      <c r="Q33" s="27">
        <v>2</v>
      </c>
      <c r="R33" s="28">
        <v>2</v>
      </c>
      <c r="S33" s="114">
        <v>5</v>
      </c>
      <c r="T33" s="28"/>
      <c r="U33" s="28"/>
      <c r="V33" s="281"/>
      <c r="W33" s="305"/>
      <c r="X33" s="166">
        <v>5</v>
      </c>
      <c r="Y33" s="415" t="s">
        <v>263</v>
      </c>
      <c r="Z33" s="341" t="s">
        <v>262</v>
      </c>
    </row>
    <row r="34" spans="1:26" s="173" customFormat="1" ht="21" customHeight="1">
      <c r="A34" s="175"/>
      <c r="B34" s="176" t="s">
        <v>258</v>
      </c>
      <c r="C34" s="15" t="s">
        <v>5</v>
      </c>
      <c r="D34" s="261" t="s">
        <v>8</v>
      </c>
      <c r="E34" s="26"/>
      <c r="F34" s="25"/>
      <c r="G34" s="92"/>
      <c r="H34" s="25"/>
      <c r="I34" s="25"/>
      <c r="J34" s="281"/>
      <c r="K34" s="325"/>
      <c r="L34" s="28"/>
      <c r="M34" s="114"/>
      <c r="N34" s="28"/>
      <c r="O34" s="28"/>
      <c r="P34" s="294"/>
      <c r="Q34" s="27">
        <v>0</v>
      </c>
      <c r="R34" s="28">
        <v>2</v>
      </c>
      <c r="S34" s="114">
        <v>2</v>
      </c>
      <c r="T34" s="28">
        <v>0</v>
      </c>
      <c r="U34" s="28">
        <v>2</v>
      </c>
      <c r="V34" s="281">
        <v>2</v>
      </c>
      <c r="W34" s="305"/>
      <c r="X34" s="166">
        <v>4</v>
      </c>
      <c r="Y34" s="415"/>
      <c r="Z34" s="341"/>
    </row>
    <row r="35" spans="1:26" s="173" customFormat="1" ht="21" customHeight="1">
      <c r="A35" s="175" t="s">
        <v>374</v>
      </c>
      <c r="B35" s="535" t="s">
        <v>353</v>
      </c>
      <c r="C35" s="15" t="s">
        <v>5</v>
      </c>
      <c r="D35" s="261" t="s">
        <v>6</v>
      </c>
      <c r="E35" s="26"/>
      <c r="F35" s="25"/>
      <c r="G35" s="92"/>
      <c r="H35" s="25"/>
      <c r="I35" s="25"/>
      <c r="J35" s="281"/>
      <c r="K35" s="325"/>
      <c r="L35" s="28"/>
      <c r="M35" s="114"/>
      <c r="N35" s="28"/>
      <c r="O35" s="28"/>
      <c r="P35" s="294"/>
      <c r="Q35" s="27"/>
      <c r="R35" s="28"/>
      <c r="S35" s="114"/>
      <c r="T35" s="28">
        <v>2</v>
      </c>
      <c r="U35" s="28">
        <v>1</v>
      </c>
      <c r="V35" s="281">
        <v>4</v>
      </c>
      <c r="W35" s="305"/>
      <c r="X35" s="166">
        <v>4</v>
      </c>
      <c r="Y35" s="178" t="s">
        <v>23</v>
      </c>
      <c r="Z35" s="179" t="s">
        <v>242</v>
      </c>
    </row>
    <row r="36" spans="1:26" s="173" customFormat="1" ht="25.5">
      <c r="A36" s="175" t="s">
        <v>98</v>
      </c>
      <c r="B36" s="535" t="s">
        <v>130</v>
      </c>
      <c r="C36" s="15" t="s">
        <v>5</v>
      </c>
      <c r="D36" s="261" t="s">
        <v>6</v>
      </c>
      <c r="E36" s="26"/>
      <c r="F36" s="25"/>
      <c r="G36" s="92"/>
      <c r="H36" s="25"/>
      <c r="I36" s="25"/>
      <c r="J36" s="281"/>
      <c r="K36" s="325"/>
      <c r="L36" s="28"/>
      <c r="M36" s="114"/>
      <c r="N36" s="28"/>
      <c r="O36" s="28"/>
      <c r="P36" s="294"/>
      <c r="Q36" s="27"/>
      <c r="R36" s="28"/>
      <c r="S36" s="114"/>
      <c r="T36" s="28">
        <v>0</v>
      </c>
      <c r="U36" s="28">
        <v>2</v>
      </c>
      <c r="V36" s="281">
        <v>3</v>
      </c>
      <c r="W36" s="305"/>
      <c r="X36" s="166">
        <v>3</v>
      </c>
      <c r="Y36" s="415" t="s">
        <v>138</v>
      </c>
      <c r="Z36" s="341" t="s">
        <v>139</v>
      </c>
    </row>
    <row r="37" spans="1:26" s="173" customFormat="1" ht="21" customHeight="1">
      <c r="A37" s="329" t="s">
        <v>269</v>
      </c>
      <c r="B37" s="540" t="s">
        <v>259</v>
      </c>
      <c r="C37" s="41" t="s">
        <v>5</v>
      </c>
      <c r="D37" s="273" t="s">
        <v>6</v>
      </c>
      <c r="E37" s="330"/>
      <c r="F37" s="331"/>
      <c r="G37" s="243"/>
      <c r="H37" s="331"/>
      <c r="I37" s="331"/>
      <c r="J37" s="332"/>
      <c r="K37" s="333"/>
      <c r="L37" s="334"/>
      <c r="M37" s="335"/>
      <c r="N37" s="334"/>
      <c r="O37" s="334"/>
      <c r="P37" s="336"/>
      <c r="Q37" s="337"/>
      <c r="R37" s="334"/>
      <c r="S37" s="335"/>
      <c r="T37" s="334">
        <v>2</v>
      </c>
      <c r="U37" s="334">
        <v>1</v>
      </c>
      <c r="V37" s="332">
        <v>4</v>
      </c>
      <c r="W37" s="338"/>
      <c r="X37" s="339">
        <v>4</v>
      </c>
      <c r="Y37" s="419" t="s">
        <v>263</v>
      </c>
      <c r="Z37" s="420" t="s">
        <v>262</v>
      </c>
    </row>
    <row r="38" spans="1:26" s="173" customFormat="1" ht="21" customHeight="1">
      <c r="A38" s="329" t="s">
        <v>266</v>
      </c>
      <c r="B38" s="540" t="s">
        <v>260</v>
      </c>
      <c r="C38" s="41" t="s">
        <v>5</v>
      </c>
      <c r="D38" s="273" t="s">
        <v>6</v>
      </c>
      <c r="E38" s="330"/>
      <c r="F38" s="331"/>
      <c r="G38" s="243"/>
      <c r="H38" s="331"/>
      <c r="I38" s="331"/>
      <c r="J38" s="332"/>
      <c r="K38" s="333"/>
      <c r="L38" s="334"/>
      <c r="M38" s="335"/>
      <c r="N38" s="334"/>
      <c r="O38" s="334"/>
      <c r="P38" s="336"/>
      <c r="Q38" s="337"/>
      <c r="R38" s="334"/>
      <c r="S38" s="335"/>
      <c r="T38" s="334">
        <v>2</v>
      </c>
      <c r="U38" s="334">
        <v>1</v>
      </c>
      <c r="V38" s="332">
        <v>4</v>
      </c>
      <c r="W38" s="338"/>
      <c r="X38" s="339">
        <v>4</v>
      </c>
      <c r="Y38" s="419" t="s">
        <v>261</v>
      </c>
      <c r="Z38" s="420" t="s">
        <v>262</v>
      </c>
    </row>
    <row r="39" spans="1:26" s="173" customFormat="1" ht="21" customHeight="1" thickBot="1">
      <c r="A39" s="180" t="s">
        <v>268</v>
      </c>
      <c r="B39" s="541" t="s">
        <v>267</v>
      </c>
      <c r="C39" s="39" t="s">
        <v>5</v>
      </c>
      <c r="D39" s="263" t="s">
        <v>6</v>
      </c>
      <c r="E39" s="84"/>
      <c r="F39" s="85"/>
      <c r="G39" s="82"/>
      <c r="H39" s="85"/>
      <c r="I39" s="85"/>
      <c r="J39" s="283"/>
      <c r="K39" s="327"/>
      <c r="L39" s="86"/>
      <c r="M39" s="83"/>
      <c r="N39" s="86"/>
      <c r="O39" s="86"/>
      <c r="P39" s="296"/>
      <c r="Q39" s="300"/>
      <c r="R39" s="86"/>
      <c r="S39" s="83"/>
      <c r="T39" s="86">
        <v>2</v>
      </c>
      <c r="U39" s="86">
        <v>1</v>
      </c>
      <c r="V39" s="283">
        <v>4</v>
      </c>
      <c r="W39" s="306"/>
      <c r="X39" s="167">
        <v>4</v>
      </c>
      <c r="Y39" s="421" t="s">
        <v>261</v>
      </c>
      <c r="Z39" s="422" t="s">
        <v>262</v>
      </c>
    </row>
    <row r="40" spans="1:26" s="87" customFormat="1" ht="13.5" thickBot="1">
      <c r="A40" s="617"/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9"/>
    </row>
    <row r="41" spans="1:26" s="173" customFormat="1" ht="24" customHeight="1" thickBot="1">
      <c r="A41" s="578" t="s">
        <v>223</v>
      </c>
      <c r="B41" s="579"/>
      <c r="C41" s="246"/>
      <c r="D41" s="196"/>
      <c r="E41" s="277"/>
      <c r="F41" s="195"/>
      <c r="G41" s="195">
        <f>SUM(G43+G49)</f>
        <v>3</v>
      </c>
      <c r="H41" s="195"/>
      <c r="I41" s="195"/>
      <c r="J41" s="292"/>
      <c r="K41" s="246"/>
      <c r="L41" s="194"/>
      <c r="M41" s="195">
        <f>SUM(M43+M49)</f>
        <v>3</v>
      </c>
      <c r="N41" s="194"/>
      <c r="O41" s="194"/>
      <c r="P41" s="292">
        <f>P42+P57</f>
        <v>13</v>
      </c>
      <c r="Q41" s="246"/>
      <c r="R41" s="194"/>
      <c r="S41" s="195">
        <v>12</v>
      </c>
      <c r="T41" s="194"/>
      <c r="U41" s="194"/>
      <c r="V41" s="278">
        <v>7</v>
      </c>
      <c r="W41" s="307"/>
      <c r="X41" s="197">
        <f>SUM(G41:V41)</f>
        <v>38</v>
      </c>
      <c r="Y41" s="169"/>
      <c r="Z41" s="170"/>
    </row>
    <row r="42" spans="1:26" s="173" customFormat="1" ht="16.5" thickBot="1">
      <c r="A42" s="576" t="s">
        <v>230</v>
      </c>
      <c r="B42" s="577"/>
      <c r="C42" s="493"/>
      <c r="D42" s="494"/>
      <c r="E42" s="495"/>
      <c r="F42" s="496"/>
      <c r="G42" s="496">
        <v>3</v>
      </c>
      <c r="H42" s="496"/>
      <c r="I42" s="496"/>
      <c r="J42" s="494"/>
      <c r="K42" s="493"/>
      <c r="L42" s="497"/>
      <c r="M42" s="497">
        <v>3</v>
      </c>
      <c r="N42" s="497"/>
      <c r="O42" s="497"/>
      <c r="P42" s="494">
        <v>3</v>
      </c>
      <c r="Q42" s="493"/>
      <c r="R42" s="497"/>
      <c r="S42" s="497">
        <v>6</v>
      </c>
      <c r="T42" s="497"/>
      <c r="U42" s="497"/>
      <c r="V42" s="498">
        <v>3</v>
      </c>
      <c r="W42" s="499"/>
      <c r="X42" s="500">
        <f>SUM(F42:V42)</f>
        <v>18</v>
      </c>
      <c r="Y42" s="501"/>
      <c r="Z42" s="502"/>
    </row>
    <row r="43" spans="1:26" s="87" customFormat="1" ht="48.75" customHeight="1" thickBot="1">
      <c r="A43" s="580" t="s">
        <v>254</v>
      </c>
      <c r="B43" s="582"/>
      <c r="C43" s="247"/>
      <c r="D43" s="264"/>
      <c r="E43" s="284"/>
      <c r="F43" s="219"/>
      <c r="G43" s="219"/>
      <c r="H43" s="219"/>
      <c r="I43" s="219"/>
      <c r="J43" s="221"/>
      <c r="K43" s="301"/>
      <c r="L43" s="220"/>
      <c r="M43" s="220"/>
      <c r="N43" s="220"/>
      <c r="O43" s="220"/>
      <c r="P43" s="221">
        <v>3</v>
      </c>
      <c r="Q43" s="301"/>
      <c r="R43" s="220"/>
      <c r="S43" s="220">
        <v>3</v>
      </c>
      <c r="T43" s="220"/>
      <c r="U43" s="220"/>
      <c r="V43" s="285">
        <v>3</v>
      </c>
      <c r="W43" s="308"/>
      <c r="X43" s="222">
        <f>SUM(G43:V43)</f>
        <v>9</v>
      </c>
      <c r="Y43" s="223"/>
      <c r="Z43" s="224"/>
    </row>
    <row r="44" spans="1:26" s="60" customFormat="1" ht="18" customHeight="1">
      <c r="A44" s="56" t="s">
        <v>82</v>
      </c>
      <c r="B44" s="542" t="s">
        <v>190</v>
      </c>
      <c r="C44" s="44" t="s">
        <v>62</v>
      </c>
      <c r="D44" s="265" t="s">
        <v>6</v>
      </c>
      <c r="E44" s="44"/>
      <c r="F44" s="45"/>
      <c r="G44" s="133"/>
      <c r="H44" s="45"/>
      <c r="I44" s="45"/>
      <c r="J44" s="297"/>
      <c r="K44" s="302"/>
      <c r="L44" s="46"/>
      <c r="M44" s="133"/>
      <c r="N44" s="45">
        <v>1</v>
      </c>
      <c r="O44" s="45">
        <v>1</v>
      </c>
      <c r="P44" s="286">
        <v>3</v>
      </c>
      <c r="Q44" s="44">
        <v>1</v>
      </c>
      <c r="R44" s="45">
        <v>1</v>
      </c>
      <c r="S44" s="162">
        <v>3</v>
      </c>
      <c r="T44" s="526">
        <v>1</v>
      </c>
      <c r="U44" s="45">
        <v>1</v>
      </c>
      <c r="V44" s="286">
        <v>3</v>
      </c>
      <c r="W44" s="309"/>
      <c r="X44" s="181">
        <v>3</v>
      </c>
      <c r="Y44" s="29" t="s">
        <v>12</v>
      </c>
      <c r="Z44" s="383" t="s">
        <v>147</v>
      </c>
    </row>
    <row r="45" spans="1:26" s="60" customFormat="1" ht="18" customHeight="1">
      <c r="A45" s="24" t="s">
        <v>129</v>
      </c>
      <c r="B45" s="36" t="s">
        <v>187</v>
      </c>
      <c r="C45" s="26" t="s">
        <v>62</v>
      </c>
      <c r="D45" s="262" t="s">
        <v>6</v>
      </c>
      <c r="E45" s="26"/>
      <c r="F45" s="25"/>
      <c r="G45" s="92"/>
      <c r="H45" s="25"/>
      <c r="I45" s="25"/>
      <c r="J45" s="294"/>
      <c r="K45" s="27"/>
      <c r="L45" s="28"/>
      <c r="M45" s="114"/>
      <c r="N45" s="25">
        <v>1</v>
      </c>
      <c r="O45" s="25">
        <v>2</v>
      </c>
      <c r="P45" s="281">
        <v>3</v>
      </c>
      <c r="Q45" s="26">
        <v>1</v>
      </c>
      <c r="R45" s="25">
        <v>2</v>
      </c>
      <c r="S45" s="114">
        <v>3</v>
      </c>
      <c r="T45" s="326">
        <v>1</v>
      </c>
      <c r="U45" s="25">
        <v>2</v>
      </c>
      <c r="V45" s="281">
        <v>3</v>
      </c>
      <c r="W45" s="310"/>
      <c r="X45" s="166">
        <v>3</v>
      </c>
      <c r="Y45" s="29" t="s">
        <v>102</v>
      </c>
      <c r="Z45" s="383" t="s">
        <v>48</v>
      </c>
    </row>
    <row r="46" spans="1:26" s="60" customFormat="1" ht="18" customHeight="1">
      <c r="A46" s="24" t="s">
        <v>81</v>
      </c>
      <c r="B46" s="36" t="s">
        <v>191</v>
      </c>
      <c r="C46" s="26" t="s">
        <v>62</v>
      </c>
      <c r="D46" s="262" t="s">
        <v>6</v>
      </c>
      <c r="E46" s="26"/>
      <c r="F46" s="25"/>
      <c r="G46" s="114"/>
      <c r="H46" s="25"/>
      <c r="I46" s="25"/>
      <c r="J46" s="294"/>
      <c r="K46" s="27"/>
      <c r="L46" s="28"/>
      <c r="M46" s="114"/>
      <c r="N46" s="25">
        <v>2</v>
      </c>
      <c r="O46" s="25">
        <v>0</v>
      </c>
      <c r="P46" s="281">
        <v>3</v>
      </c>
      <c r="Q46" s="26">
        <v>2</v>
      </c>
      <c r="R46" s="25">
        <v>0</v>
      </c>
      <c r="S46" s="114">
        <v>3</v>
      </c>
      <c r="T46" s="326">
        <v>2</v>
      </c>
      <c r="U46" s="25">
        <v>0</v>
      </c>
      <c r="V46" s="281">
        <v>3</v>
      </c>
      <c r="W46" s="310"/>
      <c r="X46" s="166">
        <v>3</v>
      </c>
      <c r="Y46" s="384" t="s">
        <v>171</v>
      </c>
      <c r="Z46" s="383" t="s">
        <v>58</v>
      </c>
    </row>
    <row r="47" spans="1:26" s="60" customFormat="1" ht="18" customHeight="1">
      <c r="A47" s="24" t="s">
        <v>365</v>
      </c>
      <c r="B47" s="251" t="s">
        <v>403</v>
      </c>
      <c r="C47" s="27" t="s">
        <v>62</v>
      </c>
      <c r="D47" s="270" t="s">
        <v>8</v>
      </c>
      <c r="E47" s="27"/>
      <c r="F47" s="28"/>
      <c r="G47" s="114"/>
      <c r="H47" s="28"/>
      <c r="I47" s="28"/>
      <c r="J47" s="294"/>
      <c r="K47" s="27"/>
      <c r="L47" s="28"/>
      <c r="M47" s="114"/>
      <c r="N47" s="28">
        <v>2</v>
      </c>
      <c r="O47" s="28">
        <v>1</v>
      </c>
      <c r="P47" s="281">
        <v>3</v>
      </c>
      <c r="Q47" s="27">
        <v>2</v>
      </c>
      <c r="R47" s="28">
        <v>1</v>
      </c>
      <c r="S47" s="114">
        <v>3</v>
      </c>
      <c r="T47" s="325">
        <v>2</v>
      </c>
      <c r="U47" s="28">
        <v>1</v>
      </c>
      <c r="V47" s="281">
        <v>3</v>
      </c>
      <c r="W47" s="310"/>
      <c r="X47" s="166">
        <v>3</v>
      </c>
      <c r="Y47" s="381" t="s">
        <v>248</v>
      </c>
      <c r="Z47" s="382" t="s">
        <v>249</v>
      </c>
    </row>
    <row r="48" spans="1:26" s="60" customFormat="1" ht="18" customHeight="1" thickBot="1">
      <c r="A48" s="24" t="s">
        <v>85</v>
      </c>
      <c r="B48" s="543" t="s">
        <v>183</v>
      </c>
      <c r="C48" s="27" t="s">
        <v>62</v>
      </c>
      <c r="D48" s="270" t="s">
        <v>8</v>
      </c>
      <c r="E48" s="27"/>
      <c r="F48" s="28"/>
      <c r="G48" s="114"/>
      <c r="H48" s="28"/>
      <c r="I48" s="28"/>
      <c r="J48" s="294"/>
      <c r="K48" s="27"/>
      <c r="L48" s="28"/>
      <c r="M48" s="114"/>
      <c r="N48" s="28">
        <v>0</v>
      </c>
      <c r="O48" s="28">
        <v>2</v>
      </c>
      <c r="P48" s="281">
        <v>3</v>
      </c>
      <c r="Q48" s="27"/>
      <c r="R48" s="28"/>
      <c r="S48" s="83"/>
      <c r="T48" s="325">
        <v>0</v>
      </c>
      <c r="U48" s="28">
        <v>2</v>
      </c>
      <c r="V48" s="281">
        <v>3</v>
      </c>
      <c r="W48" s="310"/>
      <c r="X48" s="166">
        <v>3</v>
      </c>
      <c r="Y48" s="381" t="s">
        <v>149</v>
      </c>
      <c r="Z48" s="382" t="s">
        <v>298</v>
      </c>
    </row>
    <row r="49" spans="1:26" ht="51.75" customHeight="1" thickBot="1">
      <c r="A49" s="580" t="s">
        <v>198</v>
      </c>
      <c r="B49" s="581"/>
      <c r="C49" s="248"/>
      <c r="D49" s="266"/>
      <c r="E49" s="287"/>
      <c r="F49" s="219"/>
      <c r="G49" s="219">
        <v>3</v>
      </c>
      <c r="H49" s="219"/>
      <c r="I49" s="219"/>
      <c r="J49" s="221"/>
      <c r="K49" s="301"/>
      <c r="L49" s="220"/>
      <c r="M49" s="220">
        <v>3</v>
      </c>
      <c r="N49" s="220"/>
      <c r="O49" s="220"/>
      <c r="P49" s="221"/>
      <c r="Q49" s="301"/>
      <c r="R49" s="220"/>
      <c r="S49" s="220">
        <v>3</v>
      </c>
      <c r="T49" s="220"/>
      <c r="U49" s="220"/>
      <c r="V49" s="285"/>
      <c r="W49" s="308"/>
      <c r="X49" s="222">
        <v>9</v>
      </c>
      <c r="Y49" s="223"/>
      <c r="Z49" s="224"/>
    </row>
    <row r="50" spans="1:26" ht="20.25" customHeight="1">
      <c r="A50" s="56" t="s">
        <v>80</v>
      </c>
      <c r="B50" s="544" t="s">
        <v>192</v>
      </c>
      <c r="C50" s="44" t="s">
        <v>62</v>
      </c>
      <c r="D50" s="267" t="s">
        <v>6</v>
      </c>
      <c r="E50" s="44">
        <v>2</v>
      </c>
      <c r="F50" s="45">
        <v>0</v>
      </c>
      <c r="G50" s="133">
        <v>3</v>
      </c>
      <c r="H50" s="45"/>
      <c r="I50" s="45"/>
      <c r="J50" s="297"/>
      <c r="K50" s="44">
        <v>2</v>
      </c>
      <c r="L50" s="45">
        <v>0</v>
      </c>
      <c r="M50" s="133">
        <v>3</v>
      </c>
      <c r="N50" s="45"/>
      <c r="O50" s="45"/>
      <c r="P50" s="297"/>
      <c r="Q50" s="44">
        <v>2</v>
      </c>
      <c r="R50" s="45">
        <v>0</v>
      </c>
      <c r="S50" s="133">
        <v>3</v>
      </c>
      <c r="T50" s="45"/>
      <c r="U50" s="45"/>
      <c r="V50" s="286"/>
      <c r="W50" s="309"/>
      <c r="X50" s="181">
        <v>3</v>
      </c>
      <c r="Y50" s="385" t="s">
        <v>11</v>
      </c>
      <c r="Z50" s="386" t="s">
        <v>57</v>
      </c>
    </row>
    <row r="51" spans="1:26" ht="20.25" customHeight="1">
      <c r="A51" s="24" t="s">
        <v>90</v>
      </c>
      <c r="B51" s="545" t="s">
        <v>189</v>
      </c>
      <c r="C51" s="26" t="s">
        <v>62</v>
      </c>
      <c r="D51" s="262" t="s">
        <v>6</v>
      </c>
      <c r="E51" s="26">
        <v>2</v>
      </c>
      <c r="F51" s="25">
        <v>0</v>
      </c>
      <c r="G51" s="114">
        <v>3</v>
      </c>
      <c r="H51" s="25"/>
      <c r="I51" s="25"/>
      <c r="J51" s="294"/>
      <c r="K51" s="26">
        <v>2</v>
      </c>
      <c r="L51" s="25">
        <v>0</v>
      </c>
      <c r="M51" s="114">
        <v>3</v>
      </c>
      <c r="N51" s="25"/>
      <c r="O51" s="25"/>
      <c r="P51" s="294"/>
      <c r="Q51" s="26">
        <v>2</v>
      </c>
      <c r="R51" s="25">
        <v>0</v>
      </c>
      <c r="S51" s="114">
        <v>3</v>
      </c>
      <c r="T51" s="28"/>
      <c r="U51" s="28"/>
      <c r="V51" s="281"/>
      <c r="W51" s="310"/>
      <c r="X51" s="166">
        <v>3</v>
      </c>
      <c r="Y51" s="2" t="s">
        <v>18</v>
      </c>
      <c r="Z51" s="3" t="s">
        <v>34</v>
      </c>
    </row>
    <row r="52" spans="1:26" ht="20.25" customHeight="1">
      <c r="A52" s="24" t="s">
        <v>86</v>
      </c>
      <c r="B52" s="545" t="s">
        <v>182</v>
      </c>
      <c r="C52" s="26" t="s">
        <v>62</v>
      </c>
      <c r="D52" s="262" t="s">
        <v>6</v>
      </c>
      <c r="E52" s="26">
        <v>1</v>
      </c>
      <c r="F52" s="25">
        <v>1</v>
      </c>
      <c r="G52" s="114">
        <v>3</v>
      </c>
      <c r="H52" s="25"/>
      <c r="I52" s="25"/>
      <c r="J52" s="294"/>
      <c r="K52" s="26">
        <v>1</v>
      </c>
      <c r="L52" s="25">
        <v>1</v>
      </c>
      <c r="M52" s="114">
        <v>3</v>
      </c>
      <c r="N52" s="25"/>
      <c r="O52" s="25"/>
      <c r="P52" s="294"/>
      <c r="Q52" s="26">
        <v>1</v>
      </c>
      <c r="R52" s="25">
        <v>1</v>
      </c>
      <c r="S52" s="114">
        <v>3</v>
      </c>
      <c r="T52" s="28"/>
      <c r="U52" s="28"/>
      <c r="V52" s="281"/>
      <c r="W52" s="310"/>
      <c r="X52" s="166">
        <v>3</v>
      </c>
      <c r="Y52" s="2" t="s">
        <v>17</v>
      </c>
      <c r="Z52" s="3" t="s">
        <v>28</v>
      </c>
    </row>
    <row r="53" spans="1:26" ht="20.25" customHeight="1">
      <c r="A53" s="4" t="s">
        <v>88</v>
      </c>
      <c r="B53" s="546" t="s">
        <v>185</v>
      </c>
      <c r="C53" s="5" t="s">
        <v>62</v>
      </c>
      <c r="D53" s="268" t="s">
        <v>6</v>
      </c>
      <c r="E53" s="5">
        <v>2</v>
      </c>
      <c r="F53" s="1">
        <v>0</v>
      </c>
      <c r="G53" s="158">
        <v>3</v>
      </c>
      <c r="H53" s="25"/>
      <c r="I53" s="25"/>
      <c r="J53" s="294"/>
      <c r="K53" s="5">
        <v>2</v>
      </c>
      <c r="L53" s="1">
        <v>0</v>
      </c>
      <c r="M53" s="158">
        <v>3</v>
      </c>
      <c r="N53" s="25"/>
      <c r="O53" s="25"/>
      <c r="P53" s="294"/>
      <c r="Q53" s="5">
        <v>2</v>
      </c>
      <c r="R53" s="1">
        <v>0</v>
      </c>
      <c r="S53" s="158">
        <v>3</v>
      </c>
      <c r="T53" s="28"/>
      <c r="U53" s="28"/>
      <c r="V53" s="281"/>
      <c r="W53" s="310"/>
      <c r="X53" s="166">
        <v>3</v>
      </c>
      <c r="Y53" s="2" t="s">
        <v>15</v>
      </c>
      <c r="Z53" s="3" t="s">
        <v>28</v>
      </c>
    </row>
    <row r="54" spans="1:26" ht="20.25" customHeight="1">
      <c r="A54" s="4" t="s">
        <v>89</v>
      </c>
      <c r="B54" s="546" t="s">
        <v>43</v>
      </c>
      <c r="C54" s="5" t="s">
        <v>62</v>
      </c>
      <c r="D54" s="268" t="s">
        <v>6</v>
      </c>
      <c r="E54" s="5">
        <v>1</v>
      </c>
      <c r="F54" s="1">
        <v>1</v>
      </c>
      <c r="G54" s="158">
        <v>3</v>
      </c>
      <c r="H54" s="25"/>
      <c r="I54" s="25"/>
      <c r="J54" s="294"/>
      <c r="K54" s="5">
        <v>1</v>
      </c>
      <c r="L54" s="1">
        <v>1</v>
      </c>
      <c r="M54" s="158">
        <v>3</v>
      </c>
      <c r="N54" s="25"/>
      <c r="O54" s="25"/>
      <c r="P54" s="294"/>
      <c r="Q54" s="5">
        <v>1</v>
      </c>
      <c r="R54" s="1">
        <v>1</v>
      </c>
      <c r="S54" s="158">
        <v>3</v>
      </c>
      <c r="T54" s="28"/>
      <c r="U54" s="28"/>
      <c r="V54" s="281"/>
      <c r="W54" s="310"/>
      <c r="X54" s="166">
        <v>3</v>
      </c>
      <c r="Y54" s="2" t="s">
        <v>16</v>
      </c>
      <c r="Z54" s="3" t="s">
        <v>34</v>
      </c>
    </row>
    <row r="55" spans="1:26" ht="20.25" customHeight="1">
      <c r="A55" s="4" t="s">
        <v>101</v>
      </c>
      <c r="B55" s="546" t="s">
        <v>32</v>
      </c>
      <c r="C55" s="5" t="s">
        <v>62</v>
      </c>
      <c r="D55" s="268" t="s">
        <v>6</v>
      </c>
      <c r="E55" s="5">
        <v>2</v>
      </c>
      <c r="F55" s="1">
        <v>0</v>
      </c>
      <c r="G55" s="158">
        <v>3</v>
      </c>
      <c r="H55" s="25"/>
      <c r="I55" s="25"/>
      <c r="J55" s="294"/>
      <c r="K55" s="5">
        <v>2</v>
      </c>
      <c r="L55" s="1">
        <v>0</v>
      </c>
      <c r="M55" s="158">
        <v>3</v>
      </c>
      <c r="N55" s="25"/>
      <c r="O55" s="25"/>
      <c r="P55" s="294"/>
      <c r="Q55" s="5">
        <v>2</v>
      </c>
      <c r="R55" s="1">
        <v>0</v>
      </c>
      <c r="S55" s="158">
        <v>3</v>
      </c>
      <c r="T55" s="28"/>
      <c r="U55" s="28"/>
      <c r="V55" s="281"/>
      <c r="W55" s="310"/>
      <c r="X55" s="166">
        <v>3</v>
      </c>
      <c r="Y55" s="2" t="s">
        <v>373</v>
      </c>
      <c r="Z55" s="3" t="s">
        <v>28</v>
      </c>
    </row>
    <row r="56" spans="1:27" s="436" customFormat="1" ht="20.25" customHeight="1" thickBot="1">
      <c r="A56" s="475" t="s">
        <v>362</v>
      </c>
      <c r="B56" s="547" t="s">
        <v>347</v>
      </c>
      <c r="C56" s="476" t="s">
        <v>62</v>
      </c>
      <c r="D56" s="477" t="s">
        <v>6</v>
      </c>
      <c r="E56" s="476">
        <v>2</v>
      </c>
      <c r="F56" s="478">
        <v>0</v>
      </c>
      <c r="G56" s="472">
        <v>3</v>
      </c>
      <c r="H56" s="479"/>
      <c r="I56" s="479"/>
      <c r="J56" s="473"/>
      <c r="K56" s="476">
        <v>2</v>
      </c>
      <c r="L56" s="478">
        <v>0</v>
      </c>
      <c r="M56" s="472">
        <v>3</v>
      </c>
      <c r="N56" s="479"/>
      <c r="O56" s="479"/>
      <c r="P56" s="473"/>
      <c r="Q56" s="476">
        <v>2</v>
      </c>
      <c r="R56" s="478">
        <v>0</v>
      </c>
      <c r="S56" s="472">
        <v>3</v>
      </c>
      <c r="T56" s="480"/>
      <c r="U56" s="480"/>
      <c r="V56" s="473"/>
      <c r="W56" s="481"/>
      <c r="X56" s="474">
        <v>3</v>
      </c>
      <c r="Y56" s="475" t="s">
        <v>348</v>
      </c>
      <c r="Z56" s="482" t="s">
        <v>242</v>
      </c>
      <c r="AA56" s="90"/>
    </row>
    <row r="57" spans="1:26" s="87" customFormat="1" ht="16.5" thickBot="1">
      <c r="A57" s="574" t="s">
        <v>231</v>
      </c>
      <c r="B57" s="575"/>
      <c r="C57" s="484"/>
      <c r="D57" s="485"/>
      <c r="E57" s="486"/>
      <c r="F57" s="487"/>
      <c r="G57" s="487">
        <f>G58</f>
        <v>0</v>
      </c>
      <c r="H57" s="487"/>
      <c r="I57" s="487"/>
      <c r="J57" s="487">
        <v>0</v>
      </c>
      <c r="K57" s="488"/>
      <c r="L57" s="489"/>
      <c r="M57" s="487">
        <f>M58</f>
        <v>0</v>
      </c>
      <c r="N57" s="489"/>
      <c r="O57" s="489"/>
      <c r="P57" s="487">
        <v>10</v>
      </c>
      <c r="Q57" s="488"/>
      <c r="R57" s="489"/>
      <c r="S57" s="487">
        <f>S58</f>
        <v>6</v>
      </c>
      <c r="T57" s="489"/>
      <c r="U57" s="489"/>
      <c r="V57" s="487">
        <f>V58</f>
        <v>4</v>
      </c>
      <c r="W57" s="490"/>
      <c r="X57" s="491">
        <f>SUM(G57:V57)</f>
        <v>20</v>
      </c>
      <c r="Y57" s="483"/>
      <c r="Z57" s="492"/>
    </row>
    <row r="58" spans="1:27" s="88" customFormat="1" ht="54" customHeight="1">
      <c r="A58" s="625" t="s">
        <v>299</v>
      </c>
      <c r="B58" s="626"/>
      <c r="C58" s="343"/>
      <c r="D58" s="344"/>
      <c r="E58" s="345"/>
      <c r="F58" s="346"/>
      <c r="G58" s="346">
        <v>0</v>
      </c>
      <c r="H58" s="346"/>
      <c r="I58" s="346"/>
      <c r="J58" s="350">
        <v>0</v>
      </c>
      <c r="K58" s="359"/>
      <c r="L58" s="349"/>
      <c r="M58" s="349">
        <v>0</v>
      </c>
      <c r="N58" s="349"/>
      <c r="O58" s="349"/>
      <c r="P58" s="347">
        <v>10</v>
      </c>
      <c r="Q58" s="348"/>
      <c r="R58" s="349"/>
      <c r="S58" s="349">
        <v>6</v>
      </c>
      <c r="T58" s="349"/>
      <c r="U58" s="349"/>
      <c r="V58" s="350">
        <v>4</v>
      </c>
      <c r="W58" s="351"/>
      <c r="X58" s="354">
        <f>SUM(F58:W58)</f>
        <v>20</v>
      </c>
      <c r="Y58" s="342"/>
      <c r="Z58" s="352"/>
      <c r="AA58" s="184"/>
    </row>
    <row r="59" spans="1:26" s="66" customFormat="1" ht="20.25" customHeight="1">
      <c r="A59" s="561" t="s">
        <v>282</v>
      </c>
      <c r="B59" s="562" t="s">
        <v>270</v>
      </c>
      <c r="C59" s="26" t="s">
        <v>62</v>
      </c>
      <c r="D59" s="262" t="s">
        <v>6</v>
      </c>
      <c r="E59" s="27"/>
      <c r="F59" s="28"/>
      <c r="G59" s="114"/>
      <c r="H59" s="25"/>
      <c r="I59" s="25"/>
      <c r="J59" s="281"/>
      <c r="K59" s="27"/>
      <c r="L59" s="28"/>
      <c r="M59" s="114"/>
      <c r="N59" s="25">
        <v>2</v>
      </c>
      <c r="O59" s="25">
        <v>1</v>
      </c>
      <c r="P59" s="281">
        <v>4</v>
      </c>
      <c r="Q59" s="26"/>
      <c r="R59" s="25"/>
      <c r="S59" s="114"/>
      <c r="T59" s="28">
        <v>2</v>
      </c>
      <c r="U59" s="28">
        <v>1</v>
      </c>
      <c r="V59" s="281">
        <v>4</v>
      </c>
      <c r="W59" s="357"/>
      <c r="X59" s="355">
        <v>4</v>
      </c>
      <c r="Y59" s="7" t="s">
        <v>271</v>
      </c>
      <c r="Z59" s="563" t="s">
        <v>249</v>
      </c>
    </row>
    <row r="60" spans="1:26" s="66" customFormat="1" ht="20.25" customHeight="1">
      <c r="A60" s="561" t="s">
        <v>283</v>
      </c>
      <c r="B60" s="562" t="s">
        <v>274</v>
      </c>
      <c r="C60" s="26" t="s">
        <v>62</v>
      </c>
      <c r="D60" s="262" t="s">
        <v>6</v>
      </c>
      <c r="E60" s="27"/>
      <c r="F60" s="28"/>
      <c r="G60" s="114"/>
      <c r="H60" s="25"/>
      <c r="I60" s="25"/>
      <c r="J60" s="281"/>
      <c r="K60" s="27"/>
      <c r="L60" s="28"/>
      <c r="M60" s="114"/>
      <c r="N60" s="25">
        <v>2</v>
      </c>
      <c r="O60" s="25">
        <v>1</v>
      </c>
      <c r="P60" s="281">
        <v>4</v>
      </c>
      <c r="Q60" s="26"/>
      <c r="R60" s="25"/>
      <c r="S60" s="114"/>
      <c r="T60" s="28">
        <v>2</v>
      </c>
      <c r="U60" s="28">
        <v>1</v>
      </c>
      <c r="V60" s="281">
        <v>4</v>
      </c>
      <c r="W60" s="357"/>
      <c r="X60" s="355">
        <v>4</v>
      </c>
      <c r="Y60" s="7" t="s">
        <v>12</v>
      </c>
      <c r="Z60" s="563" t="s">
        <v>147</v>
      </c>
    </row>
    <row r="61" spans="1:26" s="66" customFormat="1" ht="20.25" customHeight="1">
      <c r="A61" s="7" t="s">
        <v>377</v>
      </c>
      <c r="B61" s="562" t="s">
        <v>272</v>
      </c>
      <c r="C61" s="26" t="s">
        <v>62</v>
      </c>
      <c r="D61" s="262" t="s">
        <v>6</v>
      </c>
      <c r="E61" s="27"/>
      <c r="F61" s="28"/>
      <c r="G61" s="114"/>
      <c r="H61" s="25"/>
      <c r="I61" s="25"/>
      <c r="J61" s="281"/>
      <c r="K61" s="27"/>
      <c r="L61" s="28"/>
      <c r="M61" s="114"/>
      <c r="N61" s="25">
        <v>2</v>
      </c>
      <c r="O61" s="25">
        <v>1</v>
      </c>
      <c r="P61" s="281">
        <v>4</v>
      </c>
      <c r="Q61" s="26"/>
      <c r="R61" s="25"/>
      <c r="S61" s="114"/>
      <c r="T61" s="28">
        <v>2</v>
      </c>
      <c r="U61" s="28">
        <v>1</v>
      </c>
      <c r="V61" s="281">
        <v>4</v>
      </c>
      <c r="W61" s="357"/>
      <c r="X61" s="355">
        <v>4</v>
      </c>
      <c r="Y61" s="7" t="s">
        <v>273</v>
      </c>
      <c r="Z61" s="563" t="s">
        <v>58</v>
      </c>
    </row>
    <row r="62" spans="1:26" s="66" customFormat="1" ht="20.25" customHeight="1">
      <c r="A62" s="7" t="s">
        <v>290</v>
      </c>
      <c r="B62" s="562" t="s">
        <v>289</v>
      </c>
      <c r="C62" s="26" t="s">
        <v>62</v>
      </c>
      <c r="D62" s="262" t="s">
        <v>8</v>
      </c>
      <c r="E62" s="27"/>
      <c r="F62" s="28"/>
      <c r="G62" s="114"/>
      <c r="H62" s="25"/>
      <c r="I62" s="25"/>
      <c r="J62" s="281"/>
      <c r="K62" s="27"/>
      <c r="L62" s="28"/>
      <c r="M62" s="114"/>
      <c r="N62" s="25">
        <v>2</v>
      </c>
      <c r="O62" s="25">
        <v>1</v>
      </c>
      <c r="P62" s="281">
        <v>4</v>
      </c>
      <c r="Q62" s="26"/>
      <c r="R62" s="25"/>
      <c r="S62" s="114"/>
      <c r="T62" s="28">
        <v>2</v>
      </c>
      <c r="U62" s="28">
        <v>1</v>
      </c>
      <c r="V62" s="281">
        <v>4</v>
      </c>
      <c r="W62" s="357"/>
      <c r="X62" s="355">
        <v>4</v>
      </c>
      <c r="Y62" s="7" t="s">
        <v>273</v>
      </c>
      <c r="Z62" s="563" t="s">
        <v>58</v>
      </c>
    </row>
    <row r="63" spans="1:26" s="66" customFormat="1" ht="20.25" customHeight="1">
      <c r="A63" s="561" t="s">
        <v>284</v>
      </c>
      <c r="B63" s="564" t="s">
        <v>404</v>
      </c>
      <c r="C63" s="26" t="s">
        <v>62</v>
      </c>
      <c r="D63" s="262" t="s">
        <v>8</v>
      </c>
      <c r="E63" s="27"/>
      <c r="F63" s="28"/>
      <c r="G63" s="114"/>
      <c r="H63" s="25"/>
      <c r="I63" s="25"/>
      <c r="J63" s="281"/>
      <c r="K63" s="27"/>
      <c r="L63" s="28"/>
      <c r="M63" s="114"/>
      <c r="N63" s="25">
        <v>2</v>
      </c>
      <c r="O63" s="25">
        <v>1</v>
      </c>
      <c r="P63" s="281">
        <v>4</v>
      </c>
      <c r="Q63" s="26"/>
      <c r="R63" s="25"/>
      <c r="S63" s="114"/>
      <c r="T63" s="28">
        <v>2</v>
      </c>
      <c r="U63" s="28">
        <v>1</v>
      </c>
      <c r="V63" s="281">
        <v>4</v>
      </c>
      <c r="W63" s="357"/>
      <c r="X63" s="355">
        <v>4</v>
      </c>
      <c r="Y63" s="7" t="s">
        <v>263</v>
      </c>
      <c r="Z63" s="563" t="s">
        <v>58</v>
      </c>
    </row>
    <row r="64" spans="1:26" s="66" customFormat="1" ht="20.25" customHeight="1">
      <c r="A64" s="559" t="s">
        <v>414</v>
      </c>
      <c r="B64" s="562" t="s">
        <v>275</v>
      </c>
      <c r="C64" s="26" t="s">
        <v>62</v>
      </c>
      <c r="D64" s="262" t="s">
        <v>6</v>
      </c>
      <c r="E64" s="26"/>
      <c r="F64" s="25"/>
      <c r="G64" s="114"/>
      <c r="H64" s="25"/>
      <c r="I64" s="25"/>
      <c r="J64" s="281"/>
      <c r="K64" s="326"/>
      <c r="L64" s="25"/>
      <c r="M64" s="114"/>
      <c r="N64" s="25">
        <v>1</v>
      </c>
      <c r="O64" s="25">
        <v>1</v>
      </c>
      <c r="P64" s="294">
        <v>3</v>
      </c>
      <c r="Q64" s="26">
        <v>1</v>
      </c>
      <c r="R64" s="25">
        <v>1</v>
      </c>
      <c r="S64" s="114">
        <v>3</v>
      </c>
      <c r="T64" s="28"/>
      <c r="U64" s="28"/>
      <c r="V64" s="281"/>
      <c r="W64" s="357"/>
      <c r="X64" s="355">
        <v>3</v>
      </c>
      <c r="Y64" s="7" t="s">
        <v>278</v>
      </c>
      <c r="Z64" s="567" t="s">
        <v>416</v>
      </c>
    </row>
    <row r="65" spans="1:26" s="66" customFormat="1" ht="20.25" customHeight="1">
      <c r="A65" s="561" t="s">
        <v>286</v>
      </c>
      <c r="B65" s="562" t="s">
        <v>255</v>
      </c>
      <c r="C65" s="26" t="s">
        <v>62</v>
      </c>
      <c r="D65" s="262" t="s">
        <v>8</v>
      </c>
      <c r="E65" s="26"/>
      <c r="F65" s="25"/>
      <c r="G65" s="114"/>
      <c r="H65" s="25"/>
      <c r="I65" s="25"/>
      <c r="J65" s="281"/>
      <c r="K65" s="326"/>
      <c r="L65" s="25"/>
      <c r="M65" s="294"/>
      <c r="N65" s="25">
        <v>1</v>
      </c>
      <c r="O65" s="25">
        <v>1</v>
      </c>
      <c r="P65" s="294">
        <v>3</v>
      </c>
      <c r="Q65" s="26"/>
      <c r="R65" s="25"/>
      <c r="S65" s="294"/>
      <c r="T65" s="28"/>
      <c r="U65" s="28"/>
      <c r="V65" s="281"/>
      <c r="W65" s="357"/>
      <c r="X65" s="355">
        <v>3</v>
      </c>
      <c r="Y65" s="353" t="s">
        <v>109</v>
      </c>
      <c r="Z65" s="341" t="s">
        <v>262</v>
      </c>
    </row>
    <row r="66" spans="1:26" s="66" customFormat="1" ht="20.25" customHeight="1">
      <c r="A66" s="561" t="s">
        <v>287</v>
      </c>
      <c r="B66" s="564" t="s">
        <v>405</v>
      </c>
      <c r="C66" s="26" t="s">
        <v>62</v>
      </c>
      <c r="D66" s="262" t="s">
        <v>8</v>
      </c>
      <c r="E66" s="26"/>
      <c r="F66" s="25"/>
      <c r="G66" s="114"/>
      <c r="H66" s="25"/>
      <c r="I66" s="25"/>
      <c r="J66" s="281"/>
      <c r="K66" s="326"/>
      <c r="L66" s="25"/>
      <c r="M66" s="114"/>
      <c r="N66" s="25">
        <v>1</v>
      </c>
      <c r="O66" s="25">
        <v>1</v>
      </c>
      <c r="P66" s="294">
        <v>3</v>
      </c>
      <c r="Q66" s="26">
        <v>1</v>
      </c>
      <c r="R66" s="25">
        <v>1</v>
      </c>
      <c r="S66" s="294">
        <v>3</v>
      </c>
      <c r="T66" s="28"/>
      <c r="U66" s="28"/>
      <c r="V66" s="281"/>
      <c r="W66" s="357"/>
      <c r="X66" s="355">
        <v>3</v>
      </c>
      <c r="Y66" s="7" t="s">
        <v>276</v>
      </c>
      <c r="Z66" s="563" t="s">
        <v>147</v>
      </c>
    </row>
    <row r="67" spans="1:26" s="66" customFormat="1" ht="20.25" customHeight="1">
      <c r="A67" s="561" t="s">
        <v>406</v>
      </c>
      <c r="B67" s="562" t="s">
        <v>279</v>
      </c>
      <c r="C67" s="330" t="s">
        <v>62</v>
      </c>
      <c r="D67" s="340" t="s">
        <v>6</v>
      </c>
      <c r="E67" s="26"/>
      <c r="F67" s="25"/>
      <c r="G67" s="114"/>
      <c r="H67" s="25"/>
      <c r="I67" s="25"/>
      <c r="J67" s="281"/>
      <c r="K67" s="326"/>
      <c r="L67" s="25"/>
      <c r="M67" s="114"/>
      <c r="N67" s="25">
        <v>1</v>
      </c>
      <c r="O67" s="25">
        <v>1</v>
      </c>
      <c r="P67" s="294">
        <v>3</v>
      </c>
      <c r="Q67" s="26">
        <v>1</v>
      </c>
      <c r="R67" s="25">
        <v>1</v>
      </c>
      <c r="S67" s="294">
        <v>3</v>
      </c>
      <c r="T67" s="28"/>
      <c r="U67" s="28"/>
      <c r="V67" s="281"/>
      <c r="W67" s="357"/>
      <c r="X67" s="355">
        <v>3</v>
      </c>
      <c r="Y67" s="7" t="s">
        <v>280</v>
      </c>
      <c r="Z67" s="563" t="s">
        <v>281</v>
      </c>
    </row>
    <row r="68" spans="1:26" s="66" customFormat="1" ht="20.25" customHeight="1">
      <c r="A68" s="561" t="s">
        <v>288</v>
      </c>
      <c r="B68" s="562" t="s">
        <v>291</v>
      </c>
      <c r="C68" s="330" t="s">
        <v>62</v>
      </c>
      <c r="D68" s="340" t="s">
        <v>8</v>
      </c>
      <c r="E68" s="26"/>
      <c r="F68" s="25"/>
      <c r="G68" s="114"/>
      <c r="H68" s="25"/>
      <c r="I68" s="25"/>
      <c r="J68" s="281"/>
      <c r="K68" s="326"/>
      <c r="L68" s="25"/>
      <c r="M68" s="114"/>
      <c r="N68" s="25">
        <v>1</v>
      </c>
      <c r="O68" s="25">
        <v>1</v>
      </c>
      <c r="P68" s="294">
        <v>3</v>
      </c>
      <c r="Q68" s="26">
        <v>1</v>
      </c>
      <c r="R68" s="25">
        <v>1</v>
      </c>
      <c r="S68" s="294">
        <v>3</v>
      </c>
      <c r="T68" s="28"/>
      <c r="U68" s="28"/>
      <c r="V68" s="281"/>
      <c r="W68" s="357"/>
      <c r="X68" s="355">
        <v>3</v>
      </c>
      <c r="Y68" s="7" t="s">
        <v>292</v>
      </c>
      <c r="Z68" s="563" t="s">
        <v>293</v>
      </c>
    </row>
    <row r="69" spans="1:26" s="66" customFormat="1" ht="20.25" customHeight="1" thickBot="1">
      <c r="A69" s="560" t="s">
        <v>415</v>
      </c>
      <c r="B69" s="565" t="s">
        <v>277</v>
      </c>
      <c r="C69" s="84" t="s">
        <v>62</v>
      </c>
      <c r="D69" s="269" t="s">
        <v>6</v>
      </c>
      <c r="E69" s="84"/>
      <c r="F69" s="85"/>
      <c r="G69" s="83"/>
      <c r="H69" s="85"/>
      <c r="I69" s="85"/>
      <c r="J69" s="283"/>
      <c r="K69" s="360"/>
      <c r="L69" s="85"/>
      <c r="M69" s="83"/>
      <c r="N69" s="85"/>
      <c r="O69" s="85"/>
      <c r="P69" s="296"/>
      <c r="Q69" s="84">
        <v>1</v>
      </c>
      <c r="R69" s="85">
        <v>1</v>
      </c>
      <c r="S69" s="83">
        <v>3</v>
      </c>
      <c r="T69" s="86"/>
      <c r="U69" s="86"/>
      <c r="V69" s="283"/>
      <c r="W69" s="358"/>
      <c r="X69" s="356">
        <v>3</v>
      </c>
      <c r="Y69" s="89" t="s">
        <v>261</v>
      </c>
      <c r="Z69" s="566" t="s">
        <v>58</v>
      </c>
    </row>
    <row r="70" spans="1:26" ht="13.5" thickBot="1">
      <c r="A70" s="620"/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2"/>
    </row>
    <row r="71" spans="1:26" s="173" customFormat="1" ht="24" thickBot="1">
      <c r="A71" s="578" t="s">
        <v>203</v>
      </c>
      <c r="B71" s="579"/>
      <c r="C71" s="246"/>
      <c r="D71" s="196"/>
      <c r="E71" s="277"/>
      <c r="F71" s="195"/>
      <c r="G71" s="195">
        <v>5</v>
      </c>
      <c r="H71" s="195"/>
      <c r="I71" s="195"/>
      <c r="J71" s="292">
        <v>2</v>
      </c>
      <c r="K71" s="246"/>
      <c r="L71" s="194"/>
      <c r="M71" s="195"/>
      <c r="N71" s="194"/>
      <c r="O71" s="194"/>
      <c r="P71" s="292"/>
      <c r="Q71" s="246"/>
      <c r="R71" s="194"/>
      <c r="S71" s="195">
        <v>3</v>
      </c>
      <c r="T71" s="194"/>
      <c r="U71" s="194"/>
      <c r="V71" s="278">
        <v>3</v>
      </c>
      <c r="W71" s="307"/>
      <c r="X71" s="197">
        <f>SUM(G71:V71)</f>
        <v>13</v>
      </c>
      <c r="Y71" s="252"/>
      <c r="Z71" s="170"/>
    </row>
    <row r="72" spans="1:27" s="87" customFormat="1" ht="15" thickBot="1">
      <c r="A72" s="191"/>
      <c r="B72" s="249" t="s">
        <v>393</v>
      </c>
      <c r="C72" s="9"/>
      <c r="D72" s="260"/>
      <c r="E72" s="15"/>
      <c r="F72" s="16"/>
      <c r="G72" s="92">
        <v>2</v>
      </c>
      <c r="H72" s="16"/>
      <c r="I72" s="16"/>
      <c r="J72" s="295">
        <v>2</v>
      </c>
      <c r="K72" s="9"/>
      <c r="L72" s="6"/>
      <c r="M72" s="92"/>
      <c r="N72" s="6"/>
      <c r="O72" s="6"/>
      <c r="P72" s="295"/>
      <c r="Q72" s="9"/>
      <c r="R72" s="6"/>
      <c r="S72" s="92"/>
      <c r="T72" s="6"/>
      <c r="U72" s="6"/>
      <c r="V72" s="282"/>
      <c r="W72" s="201"/>
      <c r="X72" s="255">
        <v>4</v>
      </c>
      <c r="Y72" s="254"/>
      <c r="Z72" s="182"/>
      <c r="AA72" s="173"/>
    </row>
    <row r="73" spans="1:27" s="87" customFormat="1" ht="32.25" thickBot="1">
      <c r="A73" s="580" t="s">
        <v>224</v>
      </c>
      <c r="B73" s="581"/>
      <c r="C73" s="247"/>
      <c r="D73" s="264"/>
      <c r="E73" s="284"/>
      <c r="F73" s="219"/>
      <c r="G73" s="135">
        <v>3</v>
      </c>
      <c r="H73" s="219"/>
      <c r="I73" s="219"/>
      <c r="J73" s="298"/>
      <c r="K73" s="301"/>
      <c r="L73" s="220"/>
      <c r="M73" s="135"/>
      <c r="N73" s="220"/>
      <c r="O73" s="220"/>
      <c r="P73" s="298"/>
      <c r="Q73" s="301"/>
      <c r="R73" s="220"/>
      <c r="S73" s="135">
        <v>3</v>
      </c>
      <c r="T73" s="220"/>
      <c r="U73" s="220"/>
      <c r="V73" s="423">
        <v>3</v>
      </c>
      <c r="W73" s="308"/>
      <c r="X73" s="256">
        <v>9</v>
      </c>
      <c r="Y73" s="245" t="s">
        <v>253</v>
      </c>
      <c r="Z73" s="224"/>
      <c r="AA73" s="173"/>
    </row>
    <row r="74" spans="1:27" s="87" customFormat="1" ht="47.25">
      <c r="A74" s="447" t="s">
        <v>205</v>
      </c>
      <c r="B74" s="448"/>
      <c r="C74" s="299"/>
      <c r="D74" s="449"/>
      <c r="E74" s="450"/>
      <c r="F74" s="451"/>
      <c r="G74" s="452"/>
      <c r="H74" s="451"/>
      <c r="I74" s="451"/>
      <c r="J74" s="453"/>
      <c r="K74" s="454"/>
      <c r="L74" s="455"/>
      <c r="M74" s="452"/>
      <c r="N74" s="455"/>
      <c r="O74" s="455"/>
      <c r="P74" s="453"/>
      <c r="Q74" s="454"/>
      <c r="R74" s="455"/>
      <c r="S74" s="452"/>
      <c r="T74" s="455"/>
      <c r="U74" s="455"/>
      <c r="V74" s="456"/>
      <c r="W74" s="457"/>
      <c r="X74" s="458"/>
      <c r="Y74" s="459"/>
      <c r="Z74" s="460"/>
      <c r="AA74" s="173"/>
    </row>
    <row r="75" spans="1:27" s="88" customFormat="1" ht="12.75">
      <c r="A75" s="21" t="s">
        <v>119</v>
      </c>
      <c r="B75" s="35" t="s">
        <v>143</v>
      </c>
      <c r="C75" s="23" t="s">
        <v>13</v>
      </c>
      <c r="D75" s="271" t="s">
        <v>6</v>
      </c>
      <c r="E75" s="23"/>
      <c r="F75" s="32"/>
      <c r="G75" s="114"/>
      <c r="H75" s="32"/>
      <c r="I75" s="32"/>
      <c r="J75" s="294"/>
      <c r="K75" s="40">
        <v>2</v>
      </c>
      <c r="L75" s="22">
        <v>2</v>
      </c>
      <c r="M75" s="114">
        <v>5</v>
      </c>
      <c r="N75" s="22"/>
      <c r="O75" s="22"/>
      <c r="P75" s="294"/>
      <c r="Q75" s="40"/>
      <c r="R75" s="22"/>
      <c r="S75" s="114"/>
      <c r="T75" s="22"/>
      <c r="U75" s="22"/>
      <c r="V75" s="281"/>
      <c r="W75" s="183"/>
      <c r="X75" s="166">
        <v>5</v>
      </c>
      <c r="Y75" s="404" t="s">
        <v>77</v>
      </c>
      <c r="Z75" s="461" t="s">
        <v>74</v>
      </c>
      <c r="AA75" s="173"/>
    </row>
    <row r="76" spans="1:27" s="87" customFormat="1" ht="12.75">
      <c r="A76" s="24" t="s">
        <v>91</v>
      </c>
      <c r="B76" s="251" t="s">
        <v>390</v>
      </c>
      <c r="C76" s="27" t="s">
        <v>13</v>
      </c>
      <c r="D76" s="270" t="s">
        <v>6</v>
      </c>
      <c r="E76" s="26"/>
      <c r="F76" s="25"/>
      <c r="G76" s="92"/>
      <c r="H76" s="25">
        <v>2</v>
      </c>
      <c r="I76" s="25">
        <v>1</v>
      </c>
      <c r="J76" s="295">
        <v>4</v>
      </c>
      <c r="K76" s="26"/>
      <c r="L76" s="25"/>
      <c r="M76" s="92"/>
      <c r="N76" s="25">
        <v>2</v>
      </c>
      <c r="O76" s="25">
        <v>1</v>
      </c>
      <c r="P76" s="295">
        <v>4</v>
      </c>
      <c r="Q76" s="27"/>
      <c r="R76" s="28"/>
      <c r="S76" s="92"/>
      <c r="T76" s="28"/>
      <c r="U76" s="28"/>
      <c r="V76" s="282"/>
      <c r="W76" s="310"/>
      <c r="X76" s="255">
        <v>4</v>
      </c>
      <c r="Y76" s="404" t="s">
        <v>38</v>
      </c>
      <c r="Z76" s="461" t="s">
        <v>74</v>
      </c>
      <c r="AA76" s="173"/>
    </row>
    <row r="77" spans="1:27" s="400" customFormat="1" ht="12.75">
      <c r="A77" s="29" t="s">
        <v>155</v>
      </c>
      <c r="B77" s="389" t="s">
        <v>156</v>
      </c>
      <c r="C77" s="390" t="s">
        <v>13</v>
      </c>
      <c r="D77" s="391" t="s">
        <v>6</v>
      </c>
      <c r="E77" s="390"/>
      <c r="F77" s="392"/>
      <c r="G77" s="393"/>
      <c r="H77" s="394"/>
      <c r="I77" s="394"/>
      <c r="J77" s="47"/>
      <c r="K77" s="395"/>
      <c r="L77" s="394"/>
      <c r="M77" s="393"/>
      <c r="N77" s="394"/>
      <c r="O77" s="394"/>
      <c r="P77" s="47"/>
      <c r="Q77" s="396">
        <v>2</v>
      </c>
      <c r="R77" s="397">
        <v>1</v>
      </c>
      <c r="S77" s="393">
        <v>4</v>
      </c>
      <c r="T77" s="397"/>
      <c r="U77" s="397"/>
      <c r="V77" s="52"/>
      <c r="W77" s="311"/>
      <c r="X77" s="168">
        <v>4</v>
      </c>
      <c r="Y77" s="404" t="s">
        <v>157</v>
      </c>
      <c r="Z77" s="461" t="s">
        <v>246</v>
      </c>
      <c r="AA77" s="399"/>
    </row>
    <row r="78" spans="1:27" s="87" customFormat="1" ht="12.75">
      <c r="A78" s="21" t="s">
        <v>158</v>
      </c>
      <c r="B78" s="36" t="s">
        <v>159</v>
      </c>
      <c r="C78" s="23" t="s">
        <v>13</v>
      </c>
      <c r="D78" s="271" t="s">
        <v>8</v>
      </c>
      <c r="E78" s="23"/>
      <c r="F78" s="32"/>
      <c r="G78" s="114"/>
      <c r="H78" s="32"/>
      <c r="I78" s="32"/>
      <c r="J78" s="294"/>
      <c r="K78" s="23"/>
      <c r="L78" s="32"/>
      <c r="M78" s="114"/>
      <c r="N78" s="32"/>
      <c r="O78" s="32"/>
      <c r="P78" s="294"/>
      <c r="Q78" s="40">
        <v>2</v>
      </c>
      <c r="R78" s="22">
        <v>1</v>
      </c>
      <c r="S78" s="114">
        <v>3</v>
      </c>
      <c r="T78" s="22"/>
      <c r="U78" s="22"/>
      <c r="V78" s="281"/>
      <c r="W78" s="311"/>
      <c r="X78" s="166">
        <v>3</v>
      </c>
      <c r="Y78" s="404" t="s">
        <v>247</v>
      </c>
      <c r="Z78" s="461" t="s">
        <v>366</v>
      </c>
      <c r="AA78" s="173"/>
    </row>
    <row r="79" spans="1:27" s="87" customFormat="1" ht="12.75">
      <c r="A79" s="21" t="s">
        <v>160</v>
      </c>
      <c r="B79" s="36" t="s">
        <v>161</v>
      </c>
      <c r="C79" s="23" t="s">
        <v>13</v>
      </c>
      <c r="D79" s="271" t="s">
        <v>8</v>
      </c>
      <c r="E79" s="23"/>
      <c r="F79" s="32"/>
      <c r="G79" s="114"/>
      <c r="H79" s="32"/>
      <c r="I79" s="32"/>
      <c r="J79" s="294"/>
      <c r="K79" s="23">
        <v>2</v>
      </c>
      <c r="L79" s="32">
        <v>2</v>
      </c>
      <c r="M79" s="114">
        <v>5</v>
      </c>
      <c r="N79" s="32"/>
      <c r="O79" s="32"/>
      <c r="P79" s="294"/>
      <c r="Q79" s="40">
        <v>2</v>
      </c>
      <c r="R79" s="22">
        <v>2</v>
      </c>
      <c r="S79" s="114">
        <v>5</v>
      </c>
      <c r="T79" s="22"/>
      <c r="U79" s="22"/>
      <c r="V79" s="281"/>
      <c r="W79" s="183"/>
      <c r="X79" s="166">
        <v>5</v>
      </c>
      <c r="Y79" s="404" t="s">
        <v>38</v>
      </c>
      <c r="Z79" s="528" t="s">
        <v>367</v>
      </c>
      <c r="AA79" s="173"/>
    </row>
    <row r="80" spans="1:27" s="87" customFormat="1" ht="12.75">
      <c r="A80" s="21" t="s">
        <v>162</v>
      </c>
      <c r="B80" s="36" t="s">
        <v>163</v>
      </c>
      <c r="C80" s="23" t="s">
        <v>13</v>
      </c>
      <c r="D80" s="271" t="s">
        <v>8</v>
      </c>
      <c r="E80" s="23"/>
      <c r="F80" s="32"/>
      <c r="G80" s="114"/>
      <c r="H80" s="32"/>
      <c r="I80" s="32"/>
      <c r="J80" s="294"/>
      <c r="K80" s="23"/>
      <c r="L80" s="32"/>
      <c r="M80" s="114"/>
      <c r="N80" s="32"/>
      <c r="O80" s="32"/>
      <c r="P80" s="294"/>
      <c r="Q80" s="40"/>
      <c r="R80" s="22"/>
      <c r="S80" s="114"/>
      <c r="T80" s="22">
        <v>2</v>
      </c>
      <c r="U80" s="22">
        <v>2</v>
      </c>
      <c r="V80" s="281">
        <v>5</v>
      </c>
      <c r="W80" s="183"/>
      <c r="X80" s="166">
        <v>5</v>
      </c>
      <c r="Y80" s="404" t="s">
        <v>164</v>
      </c>
      <c r="Z80" s="461" t="s">
        <v>366</v>
      </c>
      <c r="AA80" s="173"/>
    </row>
    <row r="81" spans="1:27" s="87" customFormat="1" ht="12.75">
      <c r="A81" s="31" t="s">
        <v>165</v>
      </c>
      <c r="B81" s="36" t="s">
        <v>166</v>
      </c>
      <c r="C81" s="9" t="s">
        <v>13</v>
      </c>
      <c r="D81" s="260" t="s">
        <v>6</v>
      </c>
      <c r="E81" s="9"/>
      <c r="F81" s="6"/>
      <c r="G81" s="114"/>
      <c r="H81" s="6">
        <v>1</v>
      </c>
      <c r="I81" s="6">
        <v>1</v>
      </c>
      <c r="J81" s="294">
        <v>3</v>
      </c>
      <c r="K81" s="9"/>
      <c r="L81" s="6"/>
      <c r="M81" s="114"/>
      <c r="N81" s="6">
        <v>1</v>
      </c>
      <c r="O81" s="6">
        <v>1</v>
      </c>
      <c r="P81" s="294">
        <v>3</v>
      </c>
      <c r="Q81" s="15"/>
      <c r="R81" s="16"/>
      <c r="S81" s="114"/>
      <c r="T81" s="16">
        <v>1</v>
      </c>
      <c r="U81" s="16">
        <v>1</v>
      </c>
      <c r="V81" s="281">
        <v>3</v>
      </c>
      <c r="W81" s="201"/>
      <c r="X81" s="166">
        <v>3</v>
      </c>
      <c r="Y81" s="404" t="s">
        <v>9</v>
      </c>
      <c r="Z81" s="461" t="s">
        <v>55</v>
      </c>
      <c r="AA81" s="173"/>
    </row>
    <row r="82" spans="1:27" s="87" customFormat="1" ht="31.5">
      <c r="A82" s="387" t="s">
        <v>206</v>
      </c>
      <c r="B82" s="249"/>
      <c r="C82" s="27"/>
      <c r="D82" s="270"/>
      <c r="E82" s="290"/>
      <c r="F82" s="93"/>
      <c r="G82" s="92"/>
      <c r="H82" s="93"/>
      <c r="I82" s="93"/>
      <c r="J82" s="295"/>
      <c r="K82" s="303"/>
      <c r="L82" s="91"/>
      <c r="M82" s="92"/>
      <c r="N82" s="91"/>
      <c r="O82" s="91"/>
      <c r="P82" s="295"/>
      <c r="Q82" s="303"/>
      <c r="R82" s="91"/>
      <c r="S82" s="92"/>
      <c r="T82" s="91"/>
      <c r="U82" s="91"/>
      <c r="V82" s="282"/>
      <c r="W82" s="310"/>
      <c r="X82" s="255"/>
      <c r="Y82" s="404"/>
      <c r="Z82" s="461"/>
      <c r="AA82" s="173"/>
    </row>
    <row r="83" spans="1:27" s="87" customFormat="1" ht="25.5">
      <c r="A83" s="7" t="s">
        <v>121</v>
      </c>
      <c r="B83" s="34" t="s">
        <v>122</v>
      </c>
      <c r="C83" s="30" t="s">
        <v>13</v>
      </c>
      <c r="D83" s="272" t="s">
        <v>8</v>
      </c>
      <c r="E83" s="30"/>
      <c r="F83" s="20"/>
      <c r="G83" s="92"/>
      <c r="H83" s="20"/>
      <c r="I83" s="20"/>
      <c r="J83" s="295"/>
      <c r="K83" s="30"/>
      <c r="L83" s="20"/>
      <c r="M83" s="92"/>
      <c r="N83" s="20"/>
      <c r="O83" s="20"/>
      <c r="P83" s="295"/>
      <c r="Q83" s="30">
        <v>0</v>
      </c>
      <c r="R83" s="20">
        <v>2</v>
      </c>
      <c r="S83" s="92">
        <v>3</v>
      </c>
      <c r="T83" s="20"/>
      <c r="U83" s="20"/>
      <c r="V83" s="282"/>
      <c r="W83" s="311"/>
      <c r="X83" s="255">
        <v>3</v>
      </c>
      <c r="Y83" s="404" t="s">
        <v>123</v>
      </c>
      <c r="Z83" s="461" t="s">
        <v>59</v>
      </c>
      <c r="AA83" s="173"/>
    </row>
    <row r="84" spans="1:27" s="87" customFormat="1" ht="12.75">
      <c r="A84" s="29" t="s">
        <v>126</v>
      </c>
      <c r="B84" s="34" t="s">
        <v>127</v>
      </c>
      <c r="C84" s="9" t="s">
        <v>13</v>
      </c>
      <c r="D84" s="261" t="s">
        <v>6</v>
      </c>
      <c r="E84" s="15"/>
      <c r="F84" s="16"/>
      <c r="G84" s="92"/>
      <c r="H84" s="16"/>
      <c r="I84" s="16"/>
      <c r="J84" s="295"/>
      <c r="K84" s="15"/>
      <c r="L84" s="16"/>
      <c r="M84" s="92"/>
      <c r="N84" s="16"/>
      <c r="O84" s="16"/>
      <c r="P84" s="295"/>
      <c r="Q84" s="15">
        <v>0</v>
      </c>
      <c r="R84" s="16">
        <v>2</v>
      </c>
      <c r="S84" s="92">
        <v>3</v>
      </c>
      <c r="T84" s="16">
        <v>0</v>
      </c>
      <c r="U84" s="16">
        <v>2</v>
      </c>
      <c r="V84" s="282">
        <v>3</v>
      </c>
      <c r="W84" s="201"/>
      <c r="X84" s="255">
        <v>3</v>
      </c>
      <c r="Y84" s="404" t="s">
        <v>128</v>
      </c>
      <c r="Z84" s="461" t="s">
        <v>55</v>
      </c>
      <c r="AA84" s="173"/>
    </row>
    <row r="85" spans="1:27" s="87" customFormat="1" ht="12.75">
      <c r="A85" s="17" t="s">
        <v>115</v>
      </c>
      <c r="B85" s="34" t="s">
        <v>73</v>
      </c>
      <c r="C85" s="13" t="s">
        <v>13</v>
      </c>
      <c r="D85" s="258" t="s">
        <v>8</v>
      </c>
      <c r="E85" s="13"/>
      <c r="F85" s="12"/>
      <c r="G85" s="92"/>
      <c r="H85" s="12"/>
      <c r="I85" s="12"/>
      <c r="J85" s="295"/>
      <c r="K85" s="13"/>
      <c r="L85" s="12"/>
      <c r="M85" s="92"/>
      <c r="N85" s="12">
        <v>0</v>
      </c>
      <c r="O85" s="12">
        <v>2</v>
      </c>
      <c r="P85" s="295">
        <v>3</v>
      </c>
      <c r="Q85" s="13"/>
      <c r="R85" s="12"/>
      <c r="S85" s="92"/>
      <c r="T85" s="12">
        <v>0</v>
      </c>
      <c r="U85" s="12">
        <v>2</v>
      </c>
      <c r="V85" s="282">
        <v>3</v>
      </c>
      <c r="W85" s="311"/>
      <c r="X85" s="255">
        <v>3</v>
      </c>
      <c r="Y85" s="404" t="s">
        <v>19</v>
      </c>
      <c r="Z85" s="461" t="s">
        <v>37</v>
      </c>
      <c r="AA85" s="173"/>
    </row>
    <row r="86" spans="1:27" s="87" customFormat="1" ht="15.75">
      <c r="A86" s="387" t="s">
        <v>194</v>
      </c>
      <c r="B86" s="249"/>
      <c r="C86" s="27"/>
      <c r="D86" s="270"/>
      <c r="E86" s="290"/>
      <c r="F86" s="93"/>
      <c r="G86" s="92"/>
      <c r="H86" s="93"/>
      <c r="I86" s="93"/>
      <c r="J86" s="295"/>
      <c r="K86" s="303"/>
      <c r="L86" s="91"/>
      <c r="M86" s="92"/>
      <c r="N86" s="91"/>
      <c r="O86" s="91"/>
      <c r="P86" s="295"/>
      <c r="Q86" s="303"/>
      <c r="R86" s="91"/>
      <c r="S86" s="92"/>
      <c r="T86" s="91"/>
      <c r="U86" s="91"/>
      <c r="V86" s="282"/>
      <c r="W86" s="310"/>
      <c r="X86" s="255"/>
      <c r="Y86" s="404"/>
      <c r="Z86" s="461"/>
      <c r="AA86" s="173"/>
    </row>
    <row r="87" spans="1:27" s="87" customFormat="1" ht="25.5">
      <c r="A87" s="7" t="s">
        <v>116</v>
      </c>
      <c r="B87" s="35" t="s">
        <v>112</v>
      </c>
      <c r="C87" s="9" t="s">
        <v>13</v>
      </c>
      <c r="D87" s="260" t="s">
        <v>104</v>
      </c>
      <c r="E87" s="9"/>
      <c r="F87" s="6"/>
      <c r="G87" s="114"/>
      <c r="H87" s="6"/>
      <c r="I87" s="6"/>
      <c r="J87" s="294"/>
      <c r="K87" s="9">
        <v>0</v>
      </c>
      <c r="L87" s="6">
        <v>4</v>
      </c>
      <c r="M87" s="114">
        <v>4</v>
      </c>
      <c r="N87" s="6">
        <v>0</v>
      </c>
      <c r="O87" s="6">
        <v>4</v>
      </c>
      <c r="P87" s="294">
        <v>4</v>
      </c>
      <c r="Q87" s="9">
        <v>0</v>
      </c>
      <c r="R87" s="6">
        <v>4</v>
      </c>
      <c r="S87" s="114">
        <v>4</v>
      </c>
      <c r="T87" s="6">
        <v>0</v>
      </c>
      <c r="U87" s="6">
        <v>4</v>
      </c>
      <c r="V87" s="281">
        <v>4</v>
      </c>
      <c r="W87" s="312"/>
      <c r="X87" s="166">
        <v>4</v>
      </c>
      <c r="Y87" s="404" t="s">
        <v>105</v>
      </c>
      <c r="Z87" s="461" t="s">
        <v>55</v>
      </c>
      <c r="AA87" s="173"/>
    </row>
    <row r="88" spans="1:27" s="87" customFormat="1" ht="12.75">
      <c r="A88" s="7" t="s">
        <v>117</v>
      </c>
      <c r="B88" s="35" t="s">
        <v>110</v>
      </c>
      <c r="C88" s="9" t="s">
        <v>13</v>
      </c>
      <c r="D88" s="260" t="s">
        <v>104</v>
      </c>
      <c r="E88" s="9"/>
      <c r="F88" s="6"/>
      <c r="G88" s="114"/>
      <c r="H88" s="6"/>
      <c r="I88" s="6"/>
      <c r="J88" s="294"/>
      <c r="K88" s="9">
        <v>0</v>
      </c>
      <c r="L88" s="6">
        <v>4</v>
      </c>
      <c r="M88" s="114">
        <v>4</v>
      </c>
      <c r="N88" s="6">
        <v>0</v>
      </c>
      <c r="O88" s="6">
        <v>4</v>
      </c>
      <c r="P88" s="294">
        <v>4</v>
      </c>
      <c r="Q88" s="9">
        <v>0</v>
      </c>
      <c r="R88" s="6">
        <v>4</v>
      </c>
      <c r="S88" s="114">
        <v>4</v>
      </c>
      <c r="T88" s="6">
        <v>0</v>
      </c>
      <c r="U88" s="6">
        <v>4</v>
      </c>
      <c r="V88" s="281">
        <v>4</v>
      </c>
      <c r="W88" s="312"/>
      <c r="X88" s="166">
        <v>4</v>
      </c>
      <c r="Y88" s="404" t="s">
        <v>106</v>
      </c>
      <c r="Z88" s="461" t="s">
        <v>55</v>
      </c>
      <c r="AA88" s="173"/>
    </row>
    <row r="89" spans="1:27" s="87" customFormat="1" ht="12.75">
      <c r="A89" s="7" t="s">
        <v>118</v>
      </c>
      <c r="B89" s="35" t="s">
        <v>107</v>
      </c>
      <c r="C89" s="9" t="s">
        <v>13</v>
      </c>
      <c r="D89" s="260" t="s">
        <v>104</v>
      </c>
      <c r="E89" s="9"/>
      <c r="F89" s="6"/>
      <c r="G89" s="114"/>
      <c r="H89" s="6"/>
      <c r="I89" s="6"/>
      <c r="J89" s="294"/>
      <c r="K89" s="9">
        <v>0</v>
      </c>
      <c r="L89" s="6">
        <v>4</v>
      </c>
      <c r="M89" s="114">
        <v>4</v>
      </c>
      <c r="N89" s="6">
        <v>0</v>
      </c>
      <c r="O89" s="6">
        <v>4</v>
      </c>
      <c r="P89" s="294">
        <v>4</v>
      </c>
      <c r="Q89" s="9">
        <v>0</v>
      </c>
      <c r="R89" s="6">
        <v>4</v>
      </c>
      <c r="S89" s="114">
        <v>4</v>
      </c>
      <c r="T89" s="6">
        <v>0</v>
      </c>
      <c r="U89" s="6">
        <v>4</v>
      </c>
      <c r="V89" s="281">
        <v>4</v>
      </c>
      <c r="W89" s="312"/>
      <c r="X89" s="166">
        <v>4</v>
      </c>
      <c r="Y89" s="404" t="s">
        <v>108</v>
      </c>
      <c r="Z89" s="461" t="s">
        <v>55</v>
      </c>
      <c r="AA89" s="173"/>
    </row>
    <row r="90" spans="1:27" s="87" customFormat="1" ht="25.5">
      <c r="A90" s="8" t="s">
        <v>176</v>
      </c>
      <c r="B90" s="37" t="s">
        <v>184</v>
      </c>
      <c r="C90" s="9" t="s">
        <v>13</v>
      </c>
      <c r="D90" s="260" t="s">
        <v>8</v>
      </c>
      <c r="E90" s="9"/>
      <c r="F90" s="6"/>
      <c r="G90" s="114"/>
      <c r="H90" s="6"/>
      <c r="I90" s="6"/>
      <c r="J90" s="294"/>
      <c r="K90" s="9">
        <v>0</v>
      </c>
      <c r="L90" s="6">
        <v>2</v>
      </c>
      <c r="M90" s="160">
        <v>3</v>
      </c>
      <c r="N90" s="10"/>
      <c r="O90" s="10"/>
      <c r="P90" s="294"/>
      <c r="Q90" s="9">
        <v>0</v>
      </c>
      <c r="R90" s="6">
        <v>2</v>
      </c>
      <c r="S90" s="160">
        <v>3</v>
      </c>
      <c r="T90" s="10"/>
      <c r="U90" s="10"/>
      <c r="V90" s="281"/>
      <c r="W90" s="311"/>
      <c r="X90" s="166">
        <v>3</v>
      </c>
      <c r="Y90" s="404" t="s">
        <v>175</v>
      </c>
      <c r="Z90" s="461" t="s">
        <v>61</v>
      </c>
      <c r="AA90" s="173"/>
    </row>
    <row r="91" spans="1:27" s="87" customFormat="1" ht="47.25">
      <c r="A91" s="387" t="s">
        <v>207</v>
      </c>
      <c r="B91" s="249"/>
      <c r="C91" s="27"/>
      <c r="D91" s="270"/>
      <c r="E91" s="290"/>
      <c r="F91" s="93"/>
      <c r="G91" s="92"/>
      <c r="H91" s="93"/>
      <c r="I91" s="93"/>
      <c r="J91" s="295"/>
      <c r="K91" s="303"/>
      <c r="L91" s="91"/>
      <c r="M91" s="92"/>
      <c r="N91" s="91"/>
      <c r="O91" s="91"/>
      <c r="P91" s="295"/>
      <c r="Q91" s="303"/>
      <c r="R91" s="91"/>
      <c r="S91" s="92"/>
      <c r="T91" s="91"/>
      <c r="U91" s="91"/>
      <c r="V91" s="282"/>
      <c r="W91" s="310"/>
      <c r="X91" s="255"/>
      <c r="Y91" s="404"/>
      <c r="Z91" s="461"/>
      <c r="AA91" s="173"/>
    </row>
    <row r="92" spans="1:27" s="87" customFormat="1" ht="12.75">
      <c r="A92" s="353" t="s">
        <v>302</v>
      </c>
      <c r="B92" s="531" t="s">
        <v>243</v>
      </c>
      <c r="C92" s="27" t="s">
        <v>13</v>
      </c>
      <c r="D92" s="270" t="s">
        <v>8</v>
      </c>
      <c r="E92" s="290"/>
      <c r="F92" s="93"/>
      <c r="G92" s="92"/>
      <c r="H92" s="326">
        <v>0</v>
      </c>
      <c r="I92" s="25">
        <v>1</v>
      </c>
      <c r="J92" s="295">
        <v>3</v>
      </c>
      <c r="K92" s="303"/>
      <c r="L92" s="91"/>
      <c r="M92" s="92"/>
      <c r="N92" s="91"/>
      <c r="O92" s="91"/>
      <c r="P92" s="295"/>
      <c r="Q92" s="303"/>
      <c r="R92" s="91"/>
      <c r="S92" s="92"/>
      <c r="T92" s="91"/>
      <c r="U92" s="91"/>
      <c r="V92" s="282"/>
      <c r="W92" s="310"/>
      <c r="X92" s="255">
        <v>3</v>
      </c>
      <c r="Y92" s="415" t="s">
        <v>134</v>
      </c>
      <c r="Z92" s="341" t="s">
        <v>48</v>
      </c>
      <c r="AA92" s="173"/>
    </row>
    <row r="93" spans="1:27" s="87" customFormat="1" ht="12.75">
      <c r="A93" s="7" t="s">
        <v>152</v>
      </c>
      <c r="B93" s="35" t="s">
        <v>135</v>
      </c>
      <c r="C93" s="9" t="s">
        <v>13</v>
      </c>
      <c r="D93" s="260" t="s">
        <v>133</v>
      </c>
      <c r="E93" s="15">
        <v>0</v>
      </c>
      <c r="F93" s="16">
        <v>2</v>
      </c>
      <c r="G93" s="92">
        <v>0</v>
      </c>
      <c r="H93" s="16">
        <v>0</v>
      </c>
      <c r="I93" s="16">
        <v>2</v>
      </c>
      <c r="J93" s="295">
        <v>0</v>
      </c>
      <c r="K93" s="9"/>
      <c r="L93" s="6"/>
      <c r="M93" s="92"/>
      <c r="N93" s="6"/>
      <c r="O93" s="6"/>
      <c r="P93" s="295"/>
      <c r="Q93" s="9"/>
      <c r="R93" s="6"/>
      <c r="S93" s="92"/>
      <c r="T93" s="6"/>
      <c r="U93" s="6"/>
      <c r="V93" s="282"/>
      <c r="W93" s="201"/>
      <c r="X93" s="255">
        <v>0</v>
      </c>
      <c r="Y93" s="398" t="s">
        <v>7</v>
      </c>
      <c r="Z93" s="462" t="s">
        <v>60</v>
      </c>
      <c r="AA93" s="173"/>
    </row>
    <row r="94" spans="1:27" s="87" customFormat="1" ht="12.75">
      <c r="A94" s="24" t="s">
        <v>153</v>
      </c>
      <c r="B94" s="35" t="s">
        <v>136</v>
      </c>
      <c r="C94" s="27" t="s">
        <v>13</v>
      </c>
      <c r="D94" s="270" t="s">
        <v>133</v>
      </c>
      <c r="E94" s="26">
        <v>0</v>
      </c>
      <c r="F94" s="25">
        <v>2</v>
      </c>
      <c r="G94" s="92">
        <v>0</v>
      </c>
      <c r="H94" s="25">
        <v>0</v>
      </c>
      <c r="I94" s="25">
        <v>2</v>
      </c>
      <c r="J94" s="295">
        <v>0</v>
      </c>
      <c r="K94" s="27"/>
      <c r="L94" s="28"/>
      <c r="M94" s="92"/>
      <c r="N94" s="28"/>
      <c r="O94" s="28"/>
      <c r="P94" s="295"/>
      <c r="Q94" s="27"/>
      <c r="R94" s="28"/>
      <c r="S94" s="92"/>
      <c r="T94" s="28"/>
      <c r="U94" s="28"/>
      <c r="V94" s="282"/>
      <c r="W94" s="310"/>
      <c r="X94" s="255">
        <v>0</v>
      </c>
      <c r="Y94" s="398" t="s">
        <v>7</v>
      </c>
      <c r="Z94" s="462" t="s">
        <v>60</v>
      </c>
      <c r="AA94" s="173"/>
    </row>
    <row r="95" spans="1:27" s="87" customFormat="1" ht="14.25">
      <c r="A95" s="7" t="s">
        <v>87</v>
      </c>
      <c r="B95" s="33" t="s">
        <v>391</v>
      </c>
      <c r="C95" s="13" t="s">
        <v>13</v>
      </c>
      <c r="D95" s="258" t="s">
        <v>6</v>
      </c>
      <c r="E95" s="13">
        <v>2</v>
      </c>
      <c r="F95" s="12">
        <v>0</v>
      </c>
      <c r="G95" s="114">
        <v>3</v>
      </c>
      <c r="H95" s="12">
        <v>2</v>
      </c>
      <c r="I95" s="12">
        <v>0</v>
      </c>
      <c r="J95" s="294">
        <v>3</v>
      </c>
      <c r="K95" s="15">
        <v>2</v>
      </c>
      <c r="L95" s="16">
        <v>0</v>
      </c>
      <c r="M95" s="114">
        <v>3</v>
      </c>
      <c r="N95" s="16"/>
      <c r="O95" s="16"/>
      <c r="P95" s="294"/>
      <c r="Q95" s="14"/>
      <c r="R95" s="18"/>
      <c r="S95" s="114"/>
      <c r="T95" s="18"/>
      <c r="U95" s="18"/>
      <c r="V95" s="281"/>
      <c r="W95" s="311"/>
      <c r="X95" s="166">
        <v>3</v>
      </c>
      <c r="Y95" s="398" t="s">
        <v>14</v>
      </c>
      <c r="Z95" s="462" t="s">
        <v>49</v>
      </c>
      <c r="AA95" s="173"/>
    </row>
    <row r="96" spans="1:27" s="87" customFormat="1" ht="12.75">
      <c r="A96" s="7" t="s">
        <v>93</v>
      </c>
      <c r="B96" s="34" t="s">
        <v>31</v>
      </c>
      <c r="C96" s="13" t="s">
        <v>13</v>
      </c>
      <c r="D96" s="258" t="s">
        <v>6</v>
      </c>
      <c r="E96" s="13">
        <v>0</v>
      </c>
      <c r="F96" s="12">
        <v>2</v>
      </c>
      <c r="G96" s="92">
        <v>3</v>
      </c>
      <c r="H96" s="12"/>
      <c r="I96" s="12"/>
      <c r="J96" s="295"/>
      <c r="K96" s="14"/>
      <c r="L96" s="18"/>
      <c r="M96" s="92"/>
      <c r="N96" s="18"/>
      <c r="O96" s="18"/>
      <c r="P96" s="295"/>
      <c r="Q96" s="14"/>
      <c r="R96" s="18"/>
      <c r="S96" s="92"/>
      <c r="T96" s="18"/>
      <c r="U96" s="18"/>
      <c r="V96" s="282"/>
      <c r="W96" s="311"/>
      <c r="X96" s="255">
        <v>3</v>
      </c>
      <c r="Y96" s="398" t="s">
        <v>19</v>
      </c>
      <c r="Z96" s="462" t="s">
        <v>59</v>
      </c>
      <c r="AA96" s="173"/>
    </row>
    <row r="97" spans="1:27" s="87" customFormat="1" ht="12.75">
      <c r="A97" s="7" t="s">
        <v>92</v>
      </c>
      <c r="B97" s="34" t="s">
        <v>29</v>
      </c>
      <c r="C97" s="13" t="s">
        <v>13</v>
      </c>
      <c r="D97" s="258" t="s">
        <v>6</v>
      </c>
      <c r="E97" s="13"/>
      <c r="F97" s="12"/>
      <c r="G97" s="92"/>
      <c r="H97" s="12">
        <v>2</v>
      </c>
      <c r="I97" s="12">
        <v>0</v>
      </c>
      <c r="J97" s="295">
        <v>3</v>
      </c>
      <c r="K97" s="14"/>
      <c r="L97" s="18"/>
      <c r="M97" s="92"/>
      <c r="N97" s="18"/>
      <c r="O97" s="18"/>
      <c r="P97" s="295"/>
      <c r="Q97" s="14"/>
      <c r="R97" s="18"/>
      <c r="S97" s="92"/>
      <c r="T97" s="18"/>
      <c r="U97" s="18"/>
      <c r="V97" s="282"/>
      <c r="W97" s="311"/>
      <c r="X97" s="255">
        <v>3</v>
      </c>
      <c r="Y97" s="398" t="s">
        <v>30</v>
      </c>
      <c r="Z97" s="462" t="s">
        <v>209</v>
      </c>
      <c r="AA97" s="173"/>
    </row>
    <row r="98" spans="1:27" s="87" customFormat="1" ht="12.75">
      <c r="A98" s="7" t="s">
        <v>131</v>
      </c>
      <c r="B98" s="34" t="s">
        <v>63</v>
      </c>
      <c r="C98" s="13" t="s">
        <v>13</v>
      </c>
      <c r="D98" s="258" t="s">
        <v>6</v>
      </c>
      <c r="E98" s="13"/>
      <c r="F98" s="12"/>
      <c r="G98" s="92"/>
      <c r="H98" s="16">
        <v>1</v>
      </c>
      <c r="I98" s="16">
        <v>2</v>
      </c>
      <c r="J98" s="295">
        <v>4</v>
      </c>
      <c r="K98" s="9"/>
      <c r="L98" s="6"/>
      <c r="M98" s="92"/>
      <c r="N98" s="6"/>
      <c r="O98" s="6"/>
      <c r="P98" s="295"/>
      <c r="Q98" s="9"/>
      <c r="R98" s="6"/>
      <c r="S98" s="92"/>
      <c r="T98" s="6"/>
      <c r="U98" s="6"/>
      <c r="V98" s="282"/>
      <c r="W98" s="201"/>
      <c r="X98" s="255">
        <v>4</v>
      </c>
      <c r="Y98" s="398" t="s">
        <v>19</v>
      </c>
      <c r="Z98" s="462" t="s">
        <v>59</v>
      </c>
      <c r="AA98" s="173"/>
    </row>
    <row r="99" spans="1:27" s="87" customFormat="1" ht="25.5">
      <c r="A99" s="7" t="s">
        <v>180</v>
      </c>
      <c r="B99" s="35" t="s">
        <v>167</v>
      </c>
      <c r="C99" s="9" t="s">
        <v>13</v>
      </c>
      <c r="D99" s="260" t="s">
        <v>6</v>
      </c>
      <c r="E99" s="9">
        <v>2</v>
      </c>
      <c r="F99" s="6">
        <v>0</v>
      </c>
      <c r="G99" s="114">
        <v>3</v>
      </c>
      <c r="H99" s="6"/>
      <c r="I99" s="6"/>
      <c r="J99" s="294"/>
      <c r="K99" s="9"/>
      <c r="L99" s="6"/>
      <c r="M99" s="114"/>
      <c r="N99" s="6"/>
      <c r="O99" s="6"/>
      <c r="P99" s="294"/>
      <c r="Q99" s="9"/>
      <c r="R99" s="6"/>
      <c r="S99" s="114"/>
      <c r="T99" s="6"/>
      <c r="U99" s="6"/>
      <c r="V99" s="281"/>
      <c r="W99" s="201"/>
      <c r="X99" s="166">
        <v>3</v>
      </c>
      <c r="Y99" s="398" t="s">
        <v>168</v>
      </c>
      <c r="Z99" s="462" t="s">
        <v>58</v>
      </c>
      <c r="AA99" s="173"/>
    </row>
    <row r="100" spans="1:27" s="87" customFormat="1" ht="25.5">
      <c r="A100" s="7" t="s">
        <v>181</v>
      </c>
      <c r="B100" s="35" t="s">
        <v>169</v>
      </c>
      <c r="C100" s="9" t="s">
        <v>13</v>
      </c>
      <c r="D100" s="260" t="s">
        <v>6</v>
      </c>
      <c r="E100" s="9"/>
      <c r="F100" s="6"/>
      <c r="G100" s="114"/>
      <c r="H100" s="6">
        <v>2</v>
      </c>
      <c r="I100" s="6">
        <v>0</v>
      </c>
      <c r="J100" s="294">
        <v>3</v>
      </c>
      <c r="K100" s="9"/>
      <c r="L100" s="6"/>
      <c r="M100" s="114"/>
      <c r="N100" s="6"/>
      <c r="O100" s="6"/>
      <c r="P100" s="294"/>
      <c r="Q100" s="9"/>
      <c r="R100" s="6"/>
      <c r="S100" s="114"/>
      <c r="T100" s="6"/>
      <c r="U100" s="6"/>
      <c r="V100" s="281"/>
      <c r="W100" s="201"/>
      <c r="X100" s="166">
        <v>3</v>
      </c>
      <c r="Y100" s="398" t="s">
        <v>168</v>
      </c>
      <c r="Z100" s="462" t="s">
        <v>58</v>
      </c>
      <c r="AA100" s="173"/>
    </row>
    <row r="101" spans="1:27" s="87" customFormat="1" ht="25.5">
      <c r="A101" s="463" t="s">
        <v>375</v>
      </c>
      <c r="B101" s="35" t="s">
        <v>71</v>
      </c>
      <c r="C101" s="9" t="s">
        <v>13</v>
      </c>
      <c r="D101" s="260" t="s">
        <v>6</v>
      </c>
      <c r="E101" s="9"/>
      <c r="F101" s="6"/>
      <c r="G101" s="114"/>
      <c r="H101" s="6">
        <v>2</v>
      </c>
      <c r="I101" s="6">
        <v>2</v>
      </c>
      <c r="J101" s="294">
        <v>5</v>
      </c>
      <c r="K101" s="363"/>
      <c r="L101" s="364"/>
      <c r="M101" s="361"/>
      <c r="N101" s="6">
        <v>2</v>
      </c>
      <c r="O101" s="6">
        <v>2</v>
      </c>
      <c r="P101" s="294">
        <v>5</v>
      </c>
      <c r="Q101" s="15"/>
      <c r="R101" s="16"/>
      <c r="S101" s="114"/>
      <c r="T101" s="16"/>
      <c r="U101" s="16"/>
      <c r="V101" s="281"/>
      <c r="W101" s="201"/>
      <c r="X101" s="166">
        <v>5</v>
      </c>
      <c r="Y101" s="398" t="s">
        <v>245</v>
      </c>
      <c r="Z101" s="462" t="s">
        <v>244</v>
      </c>
      <c r="AA101" s="173"/>
    </row>
    <row r="102" spans="1:27" s="400" customFormat="1" ht="25.5">
      <c r="A102" s="29" t="s">
        <v>294</v>
      </c>
      <c r="B102" s="548" t="s">
        <v>295</v>
      </c>
      <c r="C102" s="439" t="s">
        <v>13</v>
      </c>
      <c r="D102" s="440" t="s">
        <v>6</v>
      </c>
      <c r="E102" s="439"/>
      <c r="F102" s="429"/>
      <c r="G102" s="428"/>
      <c r="H102" s="394"/>
      <c r="I102" s="394"/>
      <c r="J102" s="430"/>
      <c r="K102" s="441">
        <v>2</v>
      </c>
      <c r="L102" s="442">
        <v>2</v>
      </c>
      <c r="M102" s="428">
        <v>4</v>
      </c>
      <c r="N102" s="394">
        <v>2</v>
      </c>
      <c r="O102" s="394">
        <v>2</v>
      </c>
      <c r="P102" s="430">
        <v>4</v>
      </c>
      <c r="Q102" s="441">
        <v>2</v>
      </c>
      <c r="R102" s="442">
        <v>2</v>
      </c>
      <c r="S102" s="428">
        <v>4</v>
      </c>
      <c r="T102" s="394">
        <v>2</v>
      </c>
      <c r="U102" s="394">
        <v>2</v>
      </c>
      <c r="V102" s="443">
        <v>4</v>
      </c>
      <c r="W102" s="444"/>
      <c r="X102" s="445">
        <v>4</v>
      </c>
      <c r="Y102" s="446" t="s">
        <v>296</v>
      </c>
      <c r="Z102" s="464" t="s">
        <v>137</v>
      </c>
      <c r="AA102" s="399"/>
    </row>
    <row r="103" spans="1:27" s="87" customFormat="1" ht="25.5">
      <c r="A103" s="7" t="s">
        <v>94</v>
      </c>
      <c r="B103" s="35" t="s">
        <v>64</v>
      </c>
      <c r="C103" s="9" t="s">
        <v>13</v>
      </c>
      <c r="D103" s="260" t="s">
        <v>6</v>
      </c>
      <c r="E103" s="9"/>
      <c r="F103" s="6"/>
      <c r="G103" s="114"/>
      <c r="H103" s="6"/>
      <c r="I103" s="6"/>
      <c r="J103" s="294"/>
      <c r="K103" s="15">
        <v>1</v>
      </c>
      <c r="L103" s="16">
        <v>1</v>
      </c>
      <c r="M103" s="114">
        <v>3</v>
      </c>
      <c r="N103" s="16">
        <v>1</v>
      </c>
      <c r="O103" s="16">
        <v>1</v>
      </c>
      <c r="P103" s="294">
        <v>3</v>
      </c>
      <c r="Q103" s="15">
        <v>1</v>
      </c>
      <c r="R103" s="16">
        <v>1</v>
      </c>
      <c r="S103" s="114">
        <v>3</v>
      </c>
      <c r="T103" s="16">
        <v>1</v>
      </c>
      <c r="U103" s="16">
        <v>1</v>
      </c>
      <c r="V103" s="281">
        <v>3</v>
      </c>
      <c r="W103" s="201"/>
      <c r="X103" s="166">
        <v>3</v>
      </c>
      <c r="Y103" s="398" t="s">
        <v>65</v>
      </c>
      <c r="Z103" s="462" t="s">
        <v>66</v>
      </c>
      <c r="AA103" s="173"/>
    </row>
    <row r="104" spans="1:27" s="403" customFormat="1" ht="25.5">
      <c r="A104" s="19" t="s">
        <v>144</v>
      </c>
      <c r="B104" s="401" t="s">
        <v>145</v>
      </c>
      <c r="C104" s="15" t="s">
        <v>13</v>
      </c>
      <c r="D104" s="261" t="s">
        <v>6</v>
      </c>
      <c r="E104" s="15"/>
      <c r="F104" s="16"/>
      <c r="G104" s="92"/>
      <c r="H104" s="16"/>
      <c r="I104" s="16"/>
      <c r="J104" s="295"/>
      <c r="K104" s="15">
        <v>2</v>
      </c>
      <c r="L104" s="16">
        <v>0</v>
      </c>
      <c r="M104" s="92">
        <v>3</v>
      </c>
      <c r="N104" s="16"/>
      <c r="O104" s="16"/>
      <c r="P104" s="295"/>
      <c r="Q104" s="15"/>
      <c r="R104" s="16"/>
      <c r="S104" s="92"/>
      <c r="T104" s="16"/>
      <c r="U104" s="16"/>
      <c r="V104" s="282"/>
      <c r="W104" s="201"/>
      <c r="X104" s="255">
        <v>3</v>
      </c>
      <c r="Y104" s="398" t="s">
        <v>33</v>
      </c>
      <c r="Z104" s="462" t="s">
        <v>72</v>
      </c>
      <c r="AA104" s="402"/>
    </row>
    <row r="105" spans="1:27" s="87" customFormat="1" ht="12.75">
      <c r="A105" s="7" t="s">
        <v>95</v>
      </c>
      <c r="B105" s="35" t="s">
        <v>67</v>
      </c>
      <c r="C105" s="9" t="s">
        <v>13</v>
      </c>
      <c r="D105" s="260" t="s">
        <v>6</v>
      </c>
      <c r="E105" s="9"/>
      <c r="F105" s="6"/>
      <c r="G105" s="114"/>
      <c r="H105" s="6"/>
      <c r="I105" s="6"/>
      <c r="J105" s="294"/>
      <c r="K105" s="15"/>
      <c r="L105" s="16"/>
      <c r="M105" s="114"/>
      <c r="N105" s="16">
        <v>2</v>
      </c>
      <c r="O105" s="16">
        <v>0</v>
      </c>
      <c r="P105" s="294">
        <v>3</v>
      </c>
      <c r="Q105" s="15"/>
      <c r="R105" s="16"/>
      <c r="S105" s="114"/>
      <c r="T105" s="16">
        <v>2</v>
      </c>
      <c r="U105" s="16">
        <v>0</v>
      </c>
      <c r="V105" s="281">
        <v>3</v>
      </c>
      <c r="W105" s="201"/>
      <c r="X105" s="166">
        <v>3</v>
      </c>
      <c r="Y105" s="398" t="s">
        <v>109</v>
      </c>
      <c r="Z105" s="462" t="s">
        <v>58</v>
      </c>
      <c r="AA105" s="173"/>
    </row>
    <row r="106" spans="1:27" ht="12.75">
      <c r="A106" s="7" t="s">
        <v>409</v>
      </c>
      <c r="B106" s="35" t="s">
        <v>410</v>
      </c>
      <c r="C106" s="9" t="s">
        <v>13</v>
      </c>
      <c r="D106" s="260" t="s">
        <v>6</v>
      </c>
      <c r="E106" s="9"/>
      <c r="F106" s="6"/>
      <c r="G106" s="114"/>
      <c r="H106" s="6"/>
      <c r="I106" s="6"/>
      <c r="J106" s="294"/>
      <c r="K106" s="15"/>
      <c r="L106" s="16"/>
      <c r="M106" s="114"/>
      <c r="N106" s="16">
        <v>2</v>
      </c>
      <c r="O106" s="16">
        <v>0</v>
      </c>
      <c r="P106" s="294">
        <v>3</v>
      </c>
      <c r="Q106" s="15"/>
      <c r="R106" s="16"/>
      <c r="S106" s="114"/>
      <c r="T106" s="16"/>
      <c r="U106" s="16"/>
      <c r="V106" s="294"/>
      <c r="W106" s="558"/>
      <c r="X106" s="166">
        <v>3</v>
      </c>
      <c r="Y106" s="254" t="s">
        <v>22</v>
      </c>
      <c r="Z106" s="3" t="s">
        <v>411</v>
      </c>
      <c r="AA106" s="173"/>
    </row>
    <row r="107" spans="1:27" s="87" customFormat="1" ht="12.75">
      <c r="A107" s="8" t="s">
        <v>177</v>
      </c>
      <c r="B107" s="35" t="s">
        <v>170</v>
      </c>
      <c r="C107" s="27" t="s">
        <v>13</v>
      </c>
      <c r="D107" s="270" t="s">
        <v>6</v>
      </c>
      <c r="E107" s="27"/>
      <c r="F107" s="28"/>
      <c r="G107" s="114"/>
      <c r="H107" s="28"/>
      <c r="I107" s="28"/>
      <c r="J107" s="294"/>
      <c r="K107" s="27">
        <v>2</v>
      </c>
      <c r="L107" s="28">
        <v>0</v>
      </c>
      <c r="M107" s="114">
        <v>3</v>
      </c>
      <c r="N107" s="28"/>
      <c r="O107" s="28"/>
      <c r="P107" s="294"/>
      <c r="Q107" s="27"/>
      <c r="R107" s="28"/>
      <c r="S107" s="114"/>
      <c r="T107" s="28"/>
      <c r="U107" s="28"/>
      <c r="V107" s="281"/>
      <c r="W107" s="201"/>
      <c r="X107" s="166">
        <v>3</v>
      </c>
      <c r="Y107" s="398" t="s">
        <v>171</v>
      </c>
      <c r="Z107" s="462" t="s">
        <v>58</v>
      </c>
      <c r="AA107" s="173"/>
    </row>
    <row r="108" spans="1:27" s="87" customFormat="1" ht="12.75">
      <c r="A108" s="11" t="s">
        <v>178</v>
      </c>
      <c r="B108" s="35" t="s">
        <v>172</v>
      </c>
      <c r="C108" s="27" t="s">
        <v>13</v>
      </c>
      <c r="D108" s="270" t="s">
        <v>6</v>
      </c>
      <c r="E108" s="27"/>
      <c r="F108" s="28"/>
      <c r="G108" s="114"/>
      <c r="H108" s="28"/>
      <c r="I108" s="28"/>
      <c r="J108" s="294"/>
      <c r="K108" s="27"/>
      <c r="L108" s="28"/>
      <c r="M108" s="114"/>
      <c r="N108" s="28">
        <v>2</v>
      </c>
      <c r="O108" s="28">
        <v>1</v>
      </c>
      <c r="P108" s="294">
        <v>3</v>
      </c>
      <c r="Q108" s="27"/>
      <c r="R108" s="28"/>
      <c r="S108" s="114"/>
      <c r="T108" s="28"/>
      <c r="U108" s="28"/>
      <c r="V108" s="281"/>
      <c r="W108" s="201"/>
      <c r="X108" s="166">
        <v>3</v>
      </c>
      <c r="Y108" s="398" t="s">
        <v>173</v>
      </c>
      <c r="Z108" s="462" t="s">
        <v>58</v>
      </c>
      <c r="AA108" s="173"/>
    </row>
    <row r="109" spans="1:27" s="87" customFormat="1" ht="12.75">
      <c r="A109" s="11" t="s">
        <v>179</v>
      </c>
      <c r="B109" s="35" t="s">
        <v>174</v>
      </c>
      <c r="C109" s="27" t="s">
        <v>13</v>
      </c>
      <c r="D109" s="270" t="s">
        <v>6</v>
      </c>
      <c r="E109" s="27"/>
      <c r="F109" s="28"/>
      <c r="G109" s="114"/>
      <c r="H109" s="28"/>
      <c r="I109" s="28"/>
      <c r="J109" s="294"/>
      <c r="K109" s="27"/>
      <c r="L109" s="28"/>
      <c r="M109" s="114"/>
      <c r="N109" s="28">
        <v>2</v>
      </c>
      <c r="O109" s="28">
        <v>0</v>
      </c>
      <c r="P109" s="294">
        <v>3</v>
      </c>
      <c r="Q109" s="27"/>
      <c r="R109" s="28"/>
      <c r="S109" s="114"/>
      <c r="T109" s="28"/>
      <c r="U109" s="28"/>
      <c r="V109" s="281"/>
      <c r="W109" s="201"/>
      <c r="X109" s="166">
        <v>3</v>
      </c>
      <c r="Y109" s="398" t="s">
        <v>171</v>
      </c>
      <c r="Z109" s="462" t="s">
        <v>58</v>
      </c>
      <c r="AA109" s="173"/>
    </row>
    <row r="110" spans="1:27" s="435" customFormat="1" ht="25.5" customHeight="1">
      <c r="A110" s="7" t="s">
        <v>379</v>
      </c>
      <c r="B110" s="35" t="s">
        <v>380</v>
      </c>
      <c r="C110" s="9" t="s">
        <v>13</v>
      </c>
      <c r="D110" s="260" t="s">
        <v>6</v>
      </c>
      <c r="E110" s="41"/>
      <c r="F110" s="81"/>
      <c r="G110" s="424"/>
      <c r="H110" s="81"/>
      <c r="I110" s="81"/>
      <c r="J110" s="425"/>
      <c r="K110" s="41"/>
      <c r="L110" s="81"/>
      <c r="M110" s="424"/>
      <c r="N110" s="81"/>
      <c r="O110" s="81"/>
      <c r="P110" s="425"/>
      <c r="Q110" s="426">
        <v>2</v>
      </c>
      <c r="R110" s="427">
        <v>2</v>
      </c>
      <c r="S110" s="428">
        <v>4</v>
      </c>
      <c r="T110" s="429">
        <v>2</v>
      </c>
      <c r="U110" s="429">
        <v>2</v>
      </c>
      <c r="V110" s="430">
        <v>4</v>
      </c>
      <c r="W110" s="431"/>
      <c r="X110" s="432">
        <v>4</v>
      </c>
      <c r="Y110" s="433" t="s">
        <v>381</v>
      </c>
      <c r="Z110" s="434" t="s">
        <v>382</v>
      </c>
      <c r="AA110" s="362"/>
    </row>
    <row r="111" spans="1:27" s="60" customFormat="1" ht="25.5" customHeight="1">
      <c r="A111" s="7" t="s">
        <v>285</v>
      </c>
      <c r="B111" s="549" t="s">
        <v>385</v>
      </c>
      <c r="C111" s="9" t="s">
        <v>13</v>
      </c>
      <c r="D111" s="508" t="s">
        <v>6</v>
      </c>
      <c r="E111" s="9"/>
      <c r="F111" s="6"/>
      <c r="G111" s="509"/>
      <c r="H111" s="510">
        <v>2</v>
      </c>
      <c r="I111" s="6">
        <v>2</v>
      </c>
      <c r="J111" s="511">
        <v>5</v>
      </c>
      <c r="K111" s="512"/>
      <c r="L111" s="6"/>
      <c r="M111" s="509"/>
      <c r="N111" s="510">
        <v>2</v>
      </c>
      <c r="O111" s="510">
        <v>2</v>
      </c>
      <c r="P111" s="511">
        <v>5</v>
      </c>
      <c r="Q111" s="9"/>
      <c r="R111" s="510"/>
      <c r="S111" s="509"/>
      <c r="T111" s="510">
        <v>2</v>
      </c>
      <c r="U111" s="6">
        <v>2</v>
      </c>
      <c r="V111" s="513">
        <v>5</v>
      </c>
      <c r="W111" s="313"/>
      <c r="X111" s="514">
        <v>5</v>
      </c>
      <c r="Y111" s="53" t="s">
        <v>384</v>
      </c>
      <c r="Z111" s="515" t="s">
        <v>383</v>
      </c>
      <c r="AA111" s="173"/>
    </row>
    <row r="112" spans="1:27" s="403" customFormat="1" ht="18" customHeight="1">
      <c r="A112" s="53" t="s">
        <v>363</v>
      </c>
      <c r="B112" s="550" t="s">
        <v>349</v>
      </c>
      <c r="C112" s="41" t="s">
        <v>13</v>
      </c>
      <c r="D112" s="273" t="s">
        <v>6</v>
      </c>
      <c r="E112" s="41">
        <v>2</v>
      </c>
      <c r="F112" s="81">
        <v>0</v>
      </c>
      <c r="G112" s="424">
        <v>3</v>
      </c>
      <c r="H112" s="81"/>
      <c r="I112" s="81"/>
      <c r="J112" s="425"/>
      <c r="K112" s="41">
        <v>2</v>
      </c>
      <c r="L112" s="81">
        <v>0</v>
      </c>
      <c r="M112" s="424">
        <v>3</v>
      </c>
      <c r="N112" s="81"/>
      <c r="O112" s="81"/>
      <c r="P112" s="425"/>
      <c r="Q112" s="41">
        <v>2</v>
      </c>
      <c r="R112" s="81">
        <v>0</v>
      </c>
      <c r="S112" s="424">
        <v>3</v>
      </c>
      <c r="T112" s="81"/>
      <c r="U112" s="81"/>
      <c r="V112" s="425"/>
      <c r="W112" s="431"/>
      <c r="X112" s="432">
        <v>3</v>
      </c>
      <c r="Y112" s="438" t="s">
        <v>350</v>
      </c>
      <c r="Z112" s="465" t="s">
        <v>242</v>
      </c>
      <c r="AA112" s="402"/>
    </row>
    <row r="113" spans="1:27" s="403" customFormat="1" ht="51">
      <c r="A113" s="53" t="s">
        <v>364</v>
      </c>
      <c r="B113" s="550" t="s">
        <v>351</v>
      </c>
      <c r="C113" s="41" t="s">
        <v>13</v>
      </c>
      <c r="D113" s="273" t="s">
        <v>6</v>
      </c>
      <c r="E113" s="41"/>
      <c r="F113" s="81"/>
      <c r="G113" s="424"/>
      <c r="H113" s="81">
        <v>2</v>
      </c>
      <c r="I113" s="81">
        <v>0</v>
      </c>
      <c r="J113" s="425">
        <v>3</v>
      </c>
      <c r="K113" s="41"/>
      <c r="L113" s="81"/>
      <c r="M113" s="424"/>
      <c r="N113" s="81">
        <v>2</v>
      </c>
      <c r="O113" s="81">
        <v>0</v>
      </c>
      <c r="P113" s="425">
        <v>3</v>
      </c>
      <c r="Q113" s="41"/>
      <c r="R113" s="81"/>
      <c r="S113" s="424"/>
      <c r="T113" s="81">
        <v>2</v>
      </c>
      <c r="U113" s="81">
        <v>0</v>
      </c>
      <c r="V113" s="425">
        <v>3</v>
      </c>
      <c r="W113" s="431"/>
      <c r="X113" s="432">
        <v>3</v>
      </c>
      <c r="Y113" s="438" t="s">
        <v>350</v>
      </c>
      <c r="Z113" s="465" t="s">
        <v>242</v>
      </c>
      <c r="AA113" s="552" t="s">
        <v>352</v>
      </c>
    </row>
    <row r="114" spans="1:27" s="403" customFormat="1" ht="18.75" customHeight="1">
      <c r="A114" s="53"/>
      <c r="B114" s="437" t="s">
        <v>354</v>
      </c>
      <c r="C114" s="41" t="s">
        <v>13</v>
      </c>
      <c r="D114" s="273" t="s">
        <v>6</v>
      </c>
      <c r="E114" s="41">
        <v>2</v>
      </c>
      <c r="F114" s="81">
        <v>1</v>
      </c>
      <c r="G114" s="424"/>
      <c r="H114" s="81"/>
      <c r="I114" s="81"/>
      <c r="J114" s="425"/>
      <c r="K114" s="41">
        <v>2</v>
      </c>
      <c r="L114" s="81">
        <v>1</v>
      </c>
      <c r="M114" s="424"/>
      <c r="N114" s="81"/>
      <c r="O114" s="81"/>
      <c r="P114" s="425"/>
      <c r="Q114" s="41">
        <v>2</v>
      </c>
      <c r="R114" s="81">
        <v>1</v>
      </c>
      <c r="S114" s="424"/>
      <c r="T114" s="81"/>
      <c r="U114" s="81"/>
      <c r="V114" s="425"/>
      <c r="W114" s="431"/>
      <c r="X114" s="432"/>
      <c r="Y114" s="438" t="s">
        <v>355</v>
      </c>
      <c r="Z114" s="465" t="s">
        <v>356</v>
      </c>
      <c r="AA114" s="553"/>
    </row>
    <row r="115" spans="1:27" s="403" customFormat="1" ht="27.75" customHeight="1" thickBot="1">
      <c r="A115" s="89" t="s">
        <v>357</v>
      </c>
      <c r="B115" s="551" t="s">
        <v>358</v>
      </c>
      <c r="C115" s="39" t="s">
        <v>13</v>
      </c>
      <c r="D115" s="263" t="s">
        <v>6</v>
      </c>
      <c r="E115" s="39">
        <v>2</v>
      </c>
      <c r="F115" s="38">
        <v>1</v>
      </c>
      <c r="G115" s="469">
        <v>4</v>
      </c>
      <c r="H115" s="38"/>
      <c r="I115" s="38"/>
      <c r="J115" s="470"/>
      <c r="K115" s="39">
        <v>2</v>
      </c>
      <c r="L115" s="38">
        <v>1</v>
      </c>
      <c r="M115" s="469">
        <v>4</v>
      </c>
      <c r="N115" s="38"/>
      <c r="O115" s="38"/>
      <c r="P115" s="470"/>
      <c r="Q115" s="39">
        <v>2</v>
      </c>
      <c r="R115" s="38">
        <v>1</v>
      </c>
      <c r="S115" s="469">
        <v>4</v>
      </c>
      <c r="T115" s="38"/>
      <c r="U115" s="38"/>
      <c r="V115" s="470"/>
      <c r="W115" s="466"/>
      <c r="X115" s="471">
        <v>4</v>
      </c>
      <c r="Y115" s="467" t="s">
        <v>359</v>
      </c>
      <c r="Z115" s="468" t="s">
        <v>356</v>
      </c>
      <c r="AA115" s="554"/>
    </row>
    <row r="116" spans="1:26" ht="13.5" thickBot="1">
      <c r="A116" s="218"/>
      <c r="C116" s="216"/>
      <c r="D116" s="216"/>
      <c r="E116" s="288"/>
      <c r="F116" s="216"/>
      <c r="G116" s="216"/>
      <c r="H116" s="216"/>
      <c r="I116" s="216"/>
      <c r="J116" s="216"/>
      <c r="K116" s="288"/>
      <c r="L116" s="216"/>
      <c r="M116" s="216"/>
      <c r="N116" s="216"/>
      <c r="O116" s="216"/>
      <c r="P116" s="216"/>
      <c r="Q116" s="288"/>
      <c r="R116" s="216"/>
      <c r="S116" s="216"/>
      <c r="T116" s="216"/>
      <c r="U116" s="216"/>
      <c r="V116" s="289"/>
      <c r="W116" s="216"/>
      <c r="X116" s="216"/>
      <c r="Y116" s="90"/>
      <c r="Z116" s="217"/>
    </row>
    <row r="117" spans="1:26" s="173" customFormat="1" ht="24" thickBot="1">
      <c r="A117" s="578" t="s">
        <v>208</v>
      </c>
      <c r="B117" s="579"/>
      <c r="C117" s="246"/>
      <c r="D117" s="196"/>
      <c r="E117" s="277"/>
      <c r="F117" s="195"/>
      <c r="G117" s="195"/>
      <c r="H117" s="195"/>
      <c r="I117" s="195"/>
      <c r="J117" s="292"/>
      <c r="K117" s="246"/>
      <c r="L117" s="194"/>
      <c r="M117" s="195"/>
      <c r="N117" s="194"/>
      <c r="O117" s="194"/>
      <c r="P117" s="292"/>
      <c r="Q117" s="246"/>
      <c r="R117" s="194"/>
      <c r="S117" s="195"/>
      <c r="T117" s="194"/>
      <c r="U117" s="194"/>
      <c r="V117" s="278"/>
      <c r="W117" s="307"/>
      <c r="X117" s="197">
        <v>0</v>
      </c>
      <c r="Y117" s="169"/>
      <c r="Z117" s="170"/>
    </row>
    <row r="118" spans="1:27" s="88" customFormat="1" ht="14.25">
      <c r="A118" s="21" t="s">
        <v>113</v>
      </c>
      <c r="B118" s="250" t="s">
        <v>392</v>
      </c>
      <c r="C118" s="23" t="s">
        <v>27</v>
      </c>
      <c r="D118" s="271" t="s">
        <v>120</v>
      </c>
      <c r="E118" s="23">
        <v>0</v>
      </c>
      <c r="F118" s="32">
        <v>2</v>
      </c>
      <c r="G118" s="517">
        <v>0</v>
      </c>
      <c r="H118" s="516">
        <v>0</v>
      </c>
      <c r="I118" s="32">
        <v>2</v>
      </c>
      <c r="J118" s="47">
        <v>0</v>
      </c>
      <c r="K118" s="23"/>
      <c r="L118" s="32"/>
      <c r="M118" s="47"/>
      <c r="N118" s="520"/>
      <c r="O118" s="32"/>
      <c r="P118" s="47"/>
      <c r="Q118" s="40"/>
      <c r="R118" s="22"/>
      <c r="S118" s="521"/>
      <c r="T118" s="522"/>
      <c r="U118" s="22"/>
      <c r="V118" s="52"/>
      <c r="W118" s="183"/>
      <c r="X118" s="168">
        <v>0</v>
      </c>
      <c r="Y118" s="353" t="s">
        <v>146</v>
      </c>
      <c r="Z118" s="341" t="s">
        <v>132</v>
      </c>
      <c r="AA118" s="90"/>
    </row>
    <row r="119" spans="1:27" s="88" customFormat="1" ht="24.75" customHeight="1" thickBot="1">
      <c r="A119" s="185"/>
      <c r="B119" s="551" t="s">
        <v>41</v>
      </c>
      <c r="C119" s="187" t="s">
        <v>27</v>
      </c>
      <c r="D119" s="274" t="s">
        <v>120</v>
      </c>
      <c r="E119" s="187"/>
      <c r="F119" s="186"/>
      <c r="G119" s="203"/>
      <c r="H119" s="186"/>
      <c r="I119" s="186"/>
      <c r="J119" s="203"/>
      <c r="K119" s="187"/>
      <c r="L119" s="186"/>
      <c r="M119" s="519"/>
      <c r="N119" s="518"/>
      <c r="O119" s="186"/>
      <c r="P119" s="203"/>
      <c r="Q119" s="188"/>
      <c r="R119" s="189"/>
      <c r="S119" s="523"/>
      <c r="T119" s="189">
        <v>0</v>
      </c>
      <c r="U119" s="189">
        <v>2</v>
      </c>
      <c r="V119" s="204">
        <v>0</v>
      </c>
      <c r="W119" s="190"/>
      <c r="X119" s="205">
        <v>0</v>
      </c>
      <c r="Y119" s="192"/>
      <c r="Z119" s="193"/>
      <c r="AA119" s="90"/>
    </row>
    <row r="120" spans="1:26" ht="13.5" thickBot="1">
      <c r="A120" s="218"/>
      <c r="C120" s="216"/>
      <c r="D120" s="216"/>
      <c r="E120" s="288"/>
      <c r="F120" s="216"/>
      <c r="G120" s="216"/>
      <c r="H120" s="216"/>
      <c r="I120" s="216"/>
      <c r="J120" s="216"/>
      <c r="K120" s="288"/>
      <c r="L120" s="216"/>
      <c r="M120" s="216"/>
      <c r="N120" s="216"/>
      <c r="O120" s="216"/>
      <c r="P120" s="216"/>
      <c r="Q120" s="288"/>
      <c r="R120" s="216"/>
      <c r="S120" s="216"/>
      <c r="T120" s="216"/>
      <c r="U120" s="216"/>
      <c r="V120" s="289"/>
      <c r="W120" s="216"/>
      <c r="X120" s="216"/>
      <c r="Y120" s="90"/>
      <c r="Z120" s="217"/>
    </row>
    <row r="121" spans="1:26" s="173" customFormat="1" ht="24" thickBot="1">
      <c r="A121" s="578" t="s">
        <v>217</v>
      </c>
      <c r="B121" s="624"/>
      <c r="C121" s="194"/>
      <c r="D121" s="196"/>
      <c r="E121" s="277"/>
      <c r="F121" s="195"/>
      <c r="G121" s="195"/>
      <c r="H121" s="195"/>
      <c r="I121" s="195"/>
      <c r="J121" s="292"/>
      <c r="K121" s="246"/>
      <c r="L121" s="194"/>
      <c r="M121" s="195"/>
      <c r="N121" s="194"/>
      <c r="O121" s="194"/>
      <c r="P121" s="292"/>
      <c r="Q121" s="246"/>
      <c r="R121" s="194"/>
      <c r="S121" s="195"/>
      <c r="T121" s="194"/>
      <c r="U121" s="194"/>
      <c r="V121" s="278"/>
      <c r="W121" s="307">
        <v>30</v>
      </c>
      <c r="X121" s="197">
        <v>30</v>
      </c>
      <c r="Y121" s="169"/>
      <c r="Z121" s="170"/>
    </row>
    <row r="122" spans="25:26" ht="12.75">
      <c r="Y122" s="90"/>
      <c r="Z122" s="90"/>
    </row>
    <row r="123" spans="1:26" ht="15.75">
      <c r="A123" s="623" t="s">
        <v>300</v>
      </c>
      <c r="B123" s="623"/>
      <c r="C123" s="388"/>
      <c r="D123" s="388"/>
      <c r="E123" s="388"/>
      <c r="F123" s="388"/>
      <c r="G123" s="555">
        <f>G5+G41+G71</f>
        <v>30</v>
      </c>
      <c r="H123" s="555"/>
      <c r="I123" s="555"/>
      <c r="J123" s="555">
        <f>J5+J41+J71</f>
        <v>31</v>
      </c>
      <c r="K123" s="555"/>
      <c r="L123" s="555"/>
      <c r="M123" s="555">
        <f>M5+M41+M71</f>
        <v>30</v>
      </c>
      <c r="N123" s="555"/>
      <c r="O123" s="555"/>
      <c r="P123" s="555">
        <f>P5+P41+P71</f>
        <v>28</v>
      </c>
      <c r="Q123" s="555"/>
      <c r="R123" s="555"/>
      <c r="S123" s="555">
        <f>S5+S41+S71</f>
        <v>30</v>
      </c>
      <c r="T123" s="555"/>
      <c r="U123" s="555"/>
      <c r="V123" s="555">
        <f>V5+V41+V71</f>
        <v>31</v>
      </c>
      <c r="W123" s="555"/>
      <c r="X123" s="556">
        <f>X5+X41+X71+X121</f>
        <v>210</v>
      </c>
      <c r="Y123" s="388"/>
      <c r="Z123" s="388"/>
    </row>
  </sheetData>
  <mergeCells count="39">
    <mergeCell ref="A40:Z40"/>
    <mergeCell ref="A70:Z70"/>
    <mergeCell ref="A123:B123"/>
    <mergeCell ref="A121:B121"/>
    <mergeCell ref="A41:B41"/>
    <mergeCell ref="A58:B58"/>
    <mergeCell ref="E2:J2"/>
    <mergeCell ref="Y2:Y4"/>
    <mergeCell ref="A1:Z1"/>
    <mergeCell ref="T3:U3"/>
    <mergeCell ref="X2:X4"/>
    <mergeCell ref="K2:P2"/>
    <mergeCell ref="Q2:V2"/>
    <mergeCell ref="E3:F3"/>
    <mergeCell ref="Z2:Z4"/>
    <mergeCell ref="P3:P4"/>
    <mergeCell ref="A2:A4"/>
    <mergeCell ref="B2:B4"/>
    <mergeCell ref="C2:C4"/>
    <mergeCell ref="D2:D4"/>
    <mergeCell ref="V3:V4"/>
    <mergeCell ref="G3:G4"/>
    <mergeCell ref="H3:I3"/>
    <mergeCell ref="J3:J4"/>
    <mergeCell ref="K3:L3"/>
    <mergeCell ref="S3:S4"/>
    <mergeCell ref="M3:M4"/>
    <mergeCell ref="N3:O3"/>
    <mergeCell ref="Q3:R3"/>
    <mergeCell ref="A5:B5"/>
    <mergeCell ref="A23:B23"/>
    <mergeCell ref="A6:B6"/>
    <mergeCell ref="A117:B117"/>
    <mergeCell ref="A73:B73"/>
    <mergeCell ref="A71:B71"/>
    <mergeCell ref="A57:B57"/>
    <mergeCell ref="A49:B49"/>
    <mergeCell ref="A43:B43"/>
    <mergeCell ref="A42:B42"/>
  </mergeCells>
  <hyperlinks>
    <hyperlink ref="B96" r:id="rId1" display="Vállalatgazdaságtan gyakorlat"/>
    <hyperlink ref="B97" r:id="rId2" display="Környezetpolitika"/>
    <hyperlink ref="B98" r:id="rId3" display="Üzleti gazdaságtan"/>
    <hyperlink ref="B99" r:id="rId4" display="Gazdasági folyamatok térbeli elemzése"/>
    <hyperlink ref="B100" r:id="rId5" display="Az információs tér gazdasági szerkezete"/>
    <hyperlink ref="B101" r:id="rId6" display="Kisvállalkozások indítása és működtetése"/>
    <hyperlink ref="B103" r:id="rId7" display="A piaci és kormányzati kudarcok gazdaságpolitikája"/>
    <hyperlink ref="B104" r:id="rId8" display="Bevezetés a tömegkommunikáció elméletébe"/>
    <hyperlink ref="B105" r:id="rId9" display="A regionális gazdaságtan alapjai"/>
    <hyperlink ref="B107" r:id="rId10" display="Települési gazdaságtan"/>
    <hyperlink ref="B108" r:id="rId11" display="Önkormányzati menedzsment"/>
    <hyperlink ref="B109" r:id="rId12" display="E-Régió"/>
    <hyperlink ref="B83" r:id="rId13" display="Cases on International Business Strategy"/>
    <hyperlink ref="B84" r:id="rId14" display="Managing the Enterprise"/>
    <hyperlink ref="B85" r:id="rId15" display="Cases on Business Economics"/>
    <hyperlink ref="B87" r:id="rId16" display="Alkalmazott informatika - Üzleti modellek"/>
    <hyperlink ref="B88" r:id="rId17" display="Adatbáziskezelés a gyakorlatban"/>
    <hyperlink ref="B89" r:id="rId18" display="Internet"/>
    <hyperlink ref="B90" r:id="rId19" display="Vállalati gazdálkodás támogatása SAP rendszerrel "/>
    <hyperlink ref="B119" r:id="rId20" display="Szakszeminárium"/>
    <hyperlink ref="B94" r:id="rId21" display="Matematika gyakorlat II."/>
    <hyperlink ref="B93" r:id="rId22" display="Matematika gyakorlat I."/>
    <hyperlink ref="B81" r:id="rId23" display="Wirtschaftsinformatik"/>
    <hyperlink ref="B80" r:id="rId24" display="Kostenrechnung"/>
    <hyperlink ref="B79" r:id="rId25" display="Marktforschung"/>
    <hyperlink ref="B78" r:id="rId26" display="Steuerlehre"/>
    <hyperlink ref="B77" r:id="rId27" display="Betriebswirtschaftliche Entscheidungstheorie"/>
    <hyperlink ref="B76" r:id="rId28" display="Allgemeine Volkswirtschaftslehre"/>
    <hyperlink ref="B75" r:id="rId29" display="Führung und Organization"/>
    <hyperlink ref="B110" r:id="rId30" display="Jövőkutatás"/>
    <hyperlink ref="B7" r:id="rId31" display="Matematika I."/>
    <hyperlink ref="B8" r:id="rId32" display="Mikroökonómia"/>
    <hyperlink ref="B9" r:id="rId33" display="Informatika"/>
    <hyperlink ref="B10" r:id="rId34" display="Vállalatgazdaságtan 1"/>
    <hyperlink ref="B11" r:id="rId35" display="Allgemeine Betriebswirtschaftslehre"/>
    <hyperlink ref="B12" r:id="rId36" display="Matematika II."/>
    <hyperlink ref="B13" r:id="rId37" display="Makroökonómia 2"/>
    <hyperlink ref="B14" r:id="rId38" display="Marketing 1"/>
    <hyperlink ref="B15" r:id="rId39" display="Grundlagen des Marketing"/>
    <hyperlink ref="B16" r:id="rId40" display="Vezetés és szervezés"/>
    <hyperlink ref="B17" r:id="rId41" display="Pénzügytan"/>
    <hyperlink ref="B18" r:id="rId42" display="Operációkutatás"/>
    <hyperlink ref="B19" r:id="rId43" display="Statisztika I."/>
    <hyperlink ref="B20" r:id="rId44" display="Számvitel alapjai"/>
    <hyperlink ref="B21" r:id="rId45" display="Statisztika II."/>
    <hyperlink ref="B22" r:id="rId46" display="Gazdasági jog I."/>
    <hyperlink ref="B24" r:id="rId47" display="Tanulás és kutatásmódszertan"/>
    <hyperlink ref="B25" r:id="rId48" display="Vállalati pénzügyek 1"/>
    <hyperlink ref="B26" r:id="rId49" display="Investierung und Finanzierung"/>
    <hyperlink ref="B27" r:id="rId50" display="Turizmus gazdasági alapjai"/>
    <hyperlink ref="B29" r:id="rId51" display="Vezetői számvitel "/>
    <hyperlink ref="B30" r:id="rId52" display="Szálloda- és vendéglátás mendzsm"/>
    <hyperlink ref="B31" r:id="rId53" display="Turizmus marketing"/>
    <hyperlink ref="B32" r:id="rId54" display="Döntési technikák"/>
    <hyperlink ref="B33" r:id="rId55" display="Nemzetközi közlekedés és turizmus"/>
    <hyperlink ref="B35" r:id="rId56" display="A turizmus gazdasági joga"/>
    <hyperlink ref="B36" r:id="rId57" display="Tevékenységmenedzsment"/>
    <hyperlink ref="B37" r:id="rId58" display="Utazásszervezés"/>
    <hyperlink ref="B38" r:id="rId59" display="Eseménymenedzsment"/>
    <hyperlink ref="B39" r:id="rId60" display="Turizmustervezés és régiófejlesztés"/>
    <hyperlink ref="B44" r:id="rId61" display="Környezetgazdaságtan"/>
    <hyperlink ref="B45" r:id="rId62" display="Nemzetközi közgazdaságtan"/>
    <hyperlink ref="B46" r:id="rId63" display="Gazdaságföldrajz"/>
    <hyperlink ref="B47" r:id="rId64" display="Egyedi projektek vezetése 5"/>
    <hyperlink ref="B48" r:id="rId65" display="Üzleti informatika"/>
    <hyperlink ref="B50" r:id="rId66" display="Európai Uniós ismeretek"/>
    <hyperlink ref="B51" r:id="rId67" display="Gazdaságtörténet"/>
    <hyperlink ref="B52" r:id="rId68" display="Filozófia"/>
    <hyperlink ref="B53" r:id="rId69" display="Gazdaságpszichológia"/>
    <hyperlink ref="B54" r:id="rId70" display="Gazdaságszociológia"/>
    <hyperlink ref="B55" r:id="rId71" display="Bevezetés a politikatudományba"/>
    <hyperlink ref="B56" r:id="rId72" display="Az Európai Uniós Belső Piac"/>
    <hyperlink ref="B59" r:id="rId73" display="Stratégiai és üzleti tervezés"/>
    <hyperlink ref="B60" r:id="rId74" display="Corporate Environmental Management"/>
    <hyperlink ref="B61" r:id="rId75" display="Health and Wellness Tourism"/>
    <hyperlink ref="B62" r:id="rId76" display="Cultural and Eco-tourism"/>
    <hyperlink ref="B63" r:id="rId77" display="Kommunikációs gyakorlat a turizmus."/>
    <hyperlink ref="B64" r:id="rId78" display="Üzleti etika"/>
    <hyperlink ref="B65" r:id="rId79" display="Turisztikai erőforrások"/>
    <hyperlink ref="B66" r:id="rId80" display="Ökomenedszment"/>
    <hyperlink ref="B67" r:id="rId81" display="Többváltozós adatelemzés alapjai"/>
    <hyperlink ref="B68" r:id="rId82" display="Sport-és rendezvénymenedzsment"/>
    <hyperlink ref="B92" r:id="rId83" display="Makroökonómia emelt"/>
    <hyperlink ref="B95" r:id="rId84" display="Gazdaságpolitika 1"/>
    <hyperlink ref="B102" r:id="rId85" display="Globalizálódó élelmiszertermelés és piacok"/>
    <hyperlink ref="B111" r:id="rId86" display="Szolgáltatási menedzsment"/>
    <hyperlink ref="B112" r:id="rId87" display="A jövedelem adóztatása"/>
    <hyperlink ref="B113" r:id="rId88" display="A fogyasztás adóztatása"/>
    <hyperlink ref="B115" r:id="rId89" display="Magyar közgazdasági gondolkodás története"/>
    <hyperlink ref="B106" r:id="rId90" display="Távol-keleti menedzsment"/>
    <hyperlink ref="B28" r:id="rId91" display="Szervezeti magatartá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9" r:id="rId94"/>
  <rowBreaks count="2" manualBreakCount="2">
    <brk id="40" max="25" man="1"/>
    <brk id="70" max="25" man="1"/>
  </rowBreaks>
  <legacy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87" bestFit="1" customWidth="1"/>
    <col min="2" max="16384" width="9.140625" style="87" customWidth="1"/>
  </cols>
  <sheetData>
    <row r="1" spans="1:256" s="406" customFormat="1" ht="12.75">
      <c r="A1" s="405" t="s">
        <v>303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403"/>
      <c r="DD1" s="403"/>
      <c r="DE1" s="403"/>
      <c r="DF1" s="403"/>
      <c r="DG1" s="403"/>
      <c r="DH1" s="403"/>
      <c r="DI1" s="403"/>
      <c r="DJ1" s="403"/>
      <c r="DK1" s="403"/>
      <c r="DL1" s="403"/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3"/>
      <c r="EP1" s="403"/>
      <c r="EQ1" s="403"/>
      <c r="ER1" s="403"/>
      <c r="ES1" s="403"/>
      <c r="ET1" s="403"/>
      <c r="EU1" s="403"/>
      <c r="EV1" s="403"/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403"/>
      <c r="GE1" s="403"/>
      <c r="GF1" s="403"/>
      <c r="GG1" s="403"/>
      <c r="GH1" s="403"/>
      <c r="GI1" s="403"/>
      <c r="GJ1" s="403"/>
      <c r="GK1" s="403"/>
      <c r="GL1" s="403"/>
      <c r="GM1" s="403"/>
      <c r="GN1" s="403"/>
      <c r="GO1" s="403"/>
      <c r="GP1" s="403"/>
      <c r="GQ1" s="403"/>
      <c r="GR1" s="403"/>
      <c r="GS1" s="403"/>
      <c r="GT1" s="403"/>
      <c r="GU1" s="403"/>
      <c r="GV1" s="403"/>
      <c r="GW1" s="403"/>
      <c r="GX1" s="403"/>
      <c r="GY1" s="403"/>
      <c r="GZ1" s="403"/>
      <c r="HA1" s="403"/>
      <c r="HB1" s="403"/>
      <c r="HC1" s="403"/>
      <c r="HD1" s="403"/>
      <c r="HE1" s="403"/>
      <c r="HF1" s="403"/>
      <c r="HG1" s="403"/>
      <c r="HH1" s="403"/>
      <c r="HI1" s="403"/>
      <c r="HJ1" s="403"/>
      <c r="HK1" s="403"/>
      <c r="HL1" s="403"/>
      <c r="HM1" s="403"/>
      <c r="HN1" s="403"/>
      <c r="HO1" s="403"/>
      <c r="HP1" s="403"/>
      <c r="HQ1" s="403"/>
      <c r="HR1" s="403"/>
      <c r="HS1" s="403"/>
      <c r="HT1" s="403"/>
      <c r="HU1" s="403"/>
      <c r="HV1" s="403"/>
      <c r="HW1" s="403"/>
      <c r="HX1" s="403"/>
      <c r="HY1" s="403"/>
      <c r="HZ1" s="403"/>
      <c r="IA1" s="403"/>
      <c r="IB1" s="403"/>
      <c r="IC1" s="403"/>
      <c r="ID1" s="403"/>
      <c r="IE1" s="403"/>
      <c r="IF1" s="403"/>
      <c r="IG1" s="403"/>
      <c r="IH1" s="403"/>
      <c r="II1" s="403"/>
      <c r="IJ1" s="403"/>
      <c r="IK1" s="403"/>
      <c r="IL1" s="403"/>
      <c r="IM1" s="403"/>
      <c r="IN1" s="403"/>
      <c r="IO1" s="403"/>
      <c r="IP1" s="403"/>
      <c r="IQ1" s="403"/>
      <c r="IR1" s="403"/>
      <c r="IS1" s="403"/>
      <c r="IT1" s="403"/>
      <c r="IU1" s="403"/>
      <c r="IV1" s="403"/>
    </row>
    <row r="2" spans="1:256" s="406" customFormat="1" ht="12.75">
      <c r="A2" s="405" t="s">
        <v>304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  <c r="DB2" s="403"/>
      <c r="DC2" s="403"/>
      <c r="DD2" s="403"/>
      <c r="DE2" s="403"/>
      <c r="DF2" s="403"/>
      <c r="DG2" s="403"/>
      <c r="DH2" s="403"/>
      <c r="DI2" s="403"/>
      <c r="DJ2" s="403"/>
      <c r="DK2" s="403"/>
      <c r="DL2" s="403"/>
      <c r="DM2" s="403"/>
      <c r="DN2" s="403"/>
      <c r="DO2" s="403"/>
      <c r="DP2" s="403"/>
      <c r="DQ2" s="403"/>
      <c r="DR2" s="403"/>
      <c r="DS2" s="403"/>
      <c r="DT2" s="403"/>
      <c r="DU2" s="403"/>
      <c r="DV2" s="403"/>
      <c r="DW2" s="403"/>
      <c r="DX2" s="403"/>
      <c r="DY2" s="403"/>
      <c r="DZ2" s="403"/>
      <c r="EA2" s="403"/>
      <c r="EB2" s="403"/>
      <c r="EC2" s="403"/>
      <c r="ED2" s="403"/>
      <c r="EE2" s="403"/>
      <c r="EF2" s="403"/>
      <c r="EG2" s="403"/>
      <c r="EH2" s="403"/>
      <c r="EI2" s="403"/>
      <c r="EJ2" s="403"/>
      <c r="EK2" s="403"/>
      <c r="EL2" s="403"/>
      <c r="EM2" s="403"/>
      <c r="EN2" s="403"/>
      <c r="EO2" s="403"/>
      <c r="EP2" s="403"/>
      <c r="EQ2" s="403"/>
      <c r="ER2" s="403"/>
      <c r="ES2" s="403"/>
      <c r="ET2" s="403"/>
      <c r="EU2" s="403"/>
      <c r="EV2" s="403"/>
      <c r="EW2" s="403"/>
      <c r="EX2" s="403"/>
      <c r="EY2" s="403"/>
      <c r="EZ2" s="403"/>
      <c r="FA2" s="403"/>
      <c r="FB2" s="403"/>
      <c r="FC2" s="403"/>
      <c r="FD2" s="403"/>
      <c r="FE2" s="403"/>
      <c r="FF2" s="403"/>
      <c r="FG2" s="403"/>
      <c r="FH2" s="403"/>
      <c r="FI2" s="403"/>
      <c r="FJ2" s="403"/>
      <c r="FK2" s="403"/>
      <c r="FL2" s="403"/>
      <c r="FM2" s="403"/>
      <c r="FN2" s="403"/>
      <c r="FO2" s="403"/>
      <c r="FP2" s="403"/>
      <c r="FQ2" s="403"/>
      <c r="FR2" s="403"/>
      <c r="FS2" s="403"/>
      <c r="FT2" s="403"/>
      <c r="FU2" s="403"/>
      <c r="FV2" s="403"/>
      <c r="FW2" s="403"/>
      <c r="FX2" s="403"/>
      <c r="FY2" s="403"/>
      <c r="FZ2" s="403"/>
      <c r="GA2" s="403"/>
      <c r="GB2" s="403"/>
      <c r="GC2" s="403"/>
      <c r="GD2" s="403"/>
      <c r="GE2" s="403"/>
      <c r="GF2" s="403"/>
      <c r="GG2" s="403"/>
      <c r="GH2" s="403"/>
      <c r="GI2" s="403"/>
      <c r="GJ2" s="403"/>
      <c r="GK2" s="403"/>
      <c r="GL2" s="403"/>
      <c r="GM2" s="403"/>
      <c r="GN2" s="403"/>
      <c r="GO2" s="403"/>
      <c r="GP2" s="403"/>
      <c r="GQ2" s="403"/>
      <c r="GR2" s="403"/>
      <c r="GS2" s="403"/>
      <c r="GT2" s="403"/>
      <c r="GU2" s="403"/>
      <c r="GV2" s="403"/>
      <c r="GW2" s="403"/>
      <c r="GX2" s="403"/>
      <c r="GY2" s="403"/>
      <c r="GZ2" s="403"/>
      <c r="HA2" s="403"/>
      <c r="HB2" s="403"/>
      <c r="HC2" s="403"/>
      <c r="HD2" s="403"/>
      <c r="HE2" s="403"/>
      <c r="HF2" s="403"/>
      <c r="HG2" s="403"/>
      <c r="HH2" s="403"/>
      <c r="HI2" s="403"/>
      <c r="HJ2" s="403"/>
      <c r="HK2" s="403"/>
      <c r="HL2" s="403"/>
      <c r="HM2" s="403"/>
      <c r="HN2" s="403"/>
      <c r="HO2" s="403"/>
      <c r="HP2" s="403"/>
      <c r="HQ2" s="403"/>
      <c r="HR2" s="403"/>
      <c r="HS2" s="403"/>
      <c r="HT2" s="403"/>
      <c r="HU2" s="403"/>
      <c r="HV2" s="403"/>
      <c r="HW2" s="403"/>
      <c r="HX2" s="403"/>
      <c r="HY2" s="403"/>
      <c r="HZ2" s="403"/>
      <c r="IA2" s="403"/>
      <c r="IB2" s="403"/>
      <c r="IC2" s="403"/>
      <c r="ID2" s="403"/>
      <c r="IE2" s="403"/>
      <c r="IF2" s="403"/>
      <c r="IG2" s="403"/>
      <c r="IH2" s="403"/>
      <c r="II2" s="403"/>
      <c r="IJ2" s="403"/>
      <c r="IK2" s="403"/>
      <c r="IL2" s="403"/>
      <c r="IM2" s="403"/>
      <c r="IN2" s="403"/>
      <c r="IO2" s="403"/>
      <c r="IP2" s="403"/>
      <c r="IQ2" s="403"/>
      <c r="IR2" s="403"/>
      <c r="IS2" s="403"/>
      <c r="IT2" s="403"/>
      <c r="IU2" s="403"/>
      <c r="IV2" s="403"/>
    </row>
    <row r="3" s="403" customFormat="1" ht="12.75">
      <c r="A3" s="410" t="s">
        <v>305</v>
      </c>
    </row>
    <row r="4" s="403" customFormat="1" ht="12.75">
      <c r="A4" s="411" t="s">
        <v>306</v>
      </c>
    </row>
    <row r="5" s="403" customFormat="1" ht="12.75">
      <c r="A5" s="411" t="s">
        <v>307</v>
      </c>
    </row>
    <row r="6" s="403" customFormat="1" ht="4.5" customHeight="1">
      <c r="A6" s="411"/>
    </row>
    <row r="7" s="403" customFormat="1" ht="12.75" customHeight="1">
      <c r="A7" s="524" t="s">
        <v>389</v>
      </c>
    </row>
    <row r="8" s="403" customFormat="1" ht="12.75">
      <c r="A8" s="403" t="s">
        <v>308</v>
      </c>
    </row>
    <row r="9" s="403" customFormat="1" ht="12.75">
      <c r="A9" s="403" t="s">
        <v>309</v>
      </c>
    </row>
    <row r="10" s="403" customFormat="1" ht="12.75">
      <c r="A10" s="403" t="s">
        <v>310</v>
      </c>
    </row>
    <row r="11" s="403" customFormat="1" ht="12.75">
      <c r="A11" s="403" t="s">
        <v>311</v>
      </c>
    </row>
    <row r="12" s="403" customFormat="1" ht="12.75">
      <c r="A12" s="403" t="s">
        <v>312</v>
      </c>
    </row>
    <row r="13" s="403" customFormat="1" ht="4.5" customHeight="1">
      <c r="A13" s="407"/>
    </row>
    <row r="14" s="403" customFormat="1" ht="12.75" customHeight="1">
      <c r="A14" s="524" t="s">
        <v>388</v>
      </c>
    </row>
    <row r="15" s="403" customFormat="1" ht="12.75" customHeight="1">
      <c r="A15" s="411"/>
    </row>
    <row r="16" s="403" customFormat="1" ht="14.25">
      <c r="A16" s="524" t="s">
        <v>394</v>
      </c>
    </row>
    <row r="17" s="403" customFormat="1" ht="12.75" customHeight="1">
      <c r="A17" s="411"/>
    </row>
    <row r="18" s="403" customFormat="1" ht="12.75" customHeight="1">
      <c r="A18" s="524" t="s">
        <v>386</v>
      </c>
    </row>
    <row r="19" s="403" customFormat="1" ht="12.75" customHeight="1">
      <c r="A19" s="411"/>
    </row>
    <row r="20" s="403" customFormat="1" ht="12.75" customHeight="1">
      <c r="A20" s="525" t="s">
        <v>387</v>
      </c>
    </row>
    <row r="21" s="403" customFormat="1" ht="12.75" customHeight="1">
      <c r="A21" s="407"/>
    </row>
    <row r="22" s="403" customFormat="1" ht="12.75" customHeight="1">
      <c r="A22" s="411" t="s">
        <v>313</v>
      </c>
    </row>
    <row r="23" s="403" customFormat="1" ht="12.75">
      <c r="A23" s="403" t="s">
        <v>314</v>
      </c>
    </row>
    <row r="24" s="403" customFormat="1" ht="12.75"/>
    <row r="25" s="409" customFormat="1" ht="14.25" customHeight="1">
      <c r="A25" s="405" t="s">
        <v>315</v>
      </c>
    </row>
    <row r="26" s="403" customFormat="1" ht="12.75">
      <c r="A26" s="403" t="s">
        <v>316</v>
      </c>
    </row>
    <row r="27" s="408" customFormat="1" ht="25.5">
      <c r="A27" s="408" t="s">
        <v>395</v>
      </c>
    </row>
    <row r="28" s="403" customFormat="1" ht="12.75">
      <c r="A28" s="403" t="s">
        <v>317</v>
      </c>
    </row>
    <row r="29" s="403" customFormat="1" ht="12.75">
      <c r="A29" s="403" t="s">
        <v>318</v>
      </c>
    </row>
    <row r="30" s="403" customFormat="1" ht="12.75">
      <c r="A30" s="403" t="s">
        <v>319</v>
      </c>
    </row>
    <row r="31" s="409" customFormat="1" ht="14.25" customHeight="1">
      <c r="A31" s="405" t="s">
        <v>320</v>
      </c>
    </row>
    <row r="32" s="409" customFormat="1" ht="14.25" customHeight="1">
      <c r="A32" s="409" t="s">
        <v>321</v>
      </c>
    </row>
    <row r="33" ht="12.75">
      <c r="A33" s="87" t="s">
        <v>322</v>
      </c>
    </row>
    <row r="34" ht="12.75">
      <c r="A34" s="87" t="s">
        <v>407</v>
      </c>
    </row>
    <row r="35" ht="12.75">
      <c r="A35" s="87" t="s">
        <v>323</v>
      </c>
    </row>
    <row r="36" ht="12.75">
      <c r="A36" s="87" t="s">
        <v>324</v>
      </c>
    </row>
    <row r="37" ht="12.75">
      <c r="A37" s="87" t="s">
        <v>325</v>
      </c>
    </row>
    <row r="38" s="409" customFormat="1" ht="14.25" customHeight="1">
      <c r="A38" s="409" t="s">
        <v>326</v>
      </c>
    </row>
    <row r="39" ht="12.75">
      <c r="A39" s="87" t="s">
        <v>327</v>
      </c>
    </row>
    <row r="40" ht="12.75">
      <c r="A40" s="87" t="s">
        <v>328</v>
      </c>
    </row>
    <row r="41" ht="12.75">
      <c r="A41" s="87" t="s">
        <v>329</v>
      </c>
    </row>
    <row r="42" ht="12.75">
      <c r="A42" s="87" t="s">
        <v>330</v>
      </c>
    </row>
    <row r="43" ht="12.75">
      <c r="A43" s="87" t="s">
        <v>331</v>
      </c>
    </row>
    <row r="44" ht="12.75">
      <c r="A44" s="87" t="s">
        <v>332</v>
      </c>
    </row>
    <row r="45" ht="12.75">
      <c r="A45" s="87" t="s">
        <v>333</v>
      </c>
    </row>
    <row r="46" ht="12.75">
      <c r="A46" s="87" t="s">
        <v>334</v>
      </c>
    </row>
    <row r="47" s="409" customFormat="1" ht="14.25" customHeight="1">
      <c r="A47" s="409" t="s">
        <v>335</v>
      </c>
    </row>
    <row r="48" s="403" customFormat="1" ht="12.75">
      <c r="A48" s="87" t="s">
        <v>336</v>
      </c>
    </row>
    <row r="49" s="403" customFormat="1" ht="12.75">
      <c r="A49" s="87" t="s">
        <v>337</v>
      </c>
    </row>
    <row r="50" s="403" customFormat="1" ht="12.75">
      <c r="A50" s="87" t="s">
        <v>338</v>
      </c>
    </row>
    <row r="51" s="403" customFormat="1" ht="12.75">
      <c r="A51" s="87" t="s">
        <v>339</v>
      </c>
    </row>
    <row r="52" s="403" customFormat="1" ht="12.75">
      <c r="A52" s="87" t="s">
        <v>340</v>
      </c>
    </row>
    <row r="53" s="409" customFormat="1" ht="14.25" customHeight="1">
      <c r="A53" s="87" t="s">
        <v>341</v>
      </c>
    </row>
    <row r="54" s="403" customFormat="1" ht="12.75">
      <c r="A54" s="87" t="s">
        <v>342</v>
      </c>
    </row>
    <row r="55" s="403" customFormat="1" ht="12.75">
      <c r="A55" s="87" t="s">
        <v>343</v>
      </c>
    </row>
    <row r="56" s="409" customFormat="1" ht="14.25" customHeight="1">
      <c r="A56" s="405" t="s">
        <v>344</v>
      </c>
    </row>
    <row r="57" s="403" customFormat="1" ht="12.75">
      <c r="A57" s="403" t="s">
        <v>345</v>
      </c>
    </row>
    <row r="58" s="409" customFormat="1" ht="14.25" customHeight="1">
      <c r="A58" s="405" t="s">
        <v>346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AH79"/>
  <sheetViews>
    <sheetView zoomScale="70" zoomScaleNormal="70" workbookViewId="0" topLeftCell="A1">
      <selection activeCell="F33" sqref="F33"/>
    </sheetView>
  </sheetViews>
  <sheetFormatPr defaultColWidth="9.140625" defaultRowHeight="12.75"/>
  <cols>
    <col min="1" max="1" width="22.8515625" style="60" customWidth="1"/>
    <col min="2" max="2" width="22.421875" style="103" customWidth="1"/>
    <col min="3" max="3" width="9.8515625" style="104" bestFit="1" customWidth="1"/>
    <col min="4" max="4" width="13.7109375" style="103" customWidth="1"/>
    <col min="5" max="5" width="7.421875" style="68" customWidth="1"/>
    <col min="6" max="6" width="47.28125" style="61" customWidth="1"/>
    <col min="7" max="7" width="8.28125" style="61" bestFit="1" customWidth="1"/>
    <col min="8" max="8" width="11.57421875" style="57" bestFit="1" customWidth="1"/>
    <col min="9" max="9" width="4.7109375" style="57" customWidth="1"/>
    <col min="10" max="11" width="3.140625" style="62" customWidth="1"/>
    <col min="12" max="12" width="7.421875" style="63" customWidth="1"/>
    <col min="13" max="14" width="3.140625" style="62" customWidth="1"/>
    <col min="15" max="15" width="6.7109375" style="58" customWidth="1"/>
    <col min="16" max="16" width="2.8515625" style="57" bestFit="1" customWidth="1"/>
    <col min="17" max="17" width="3.140625" style="57" customWidth="1"/>
    <col min="18" max="18" width="7.421875" style="58" customWidth="1"/>
    <col min="19" max="20" width="3.140625" style="57" customWidth="1"/>
    <col min="21" max="21" width="6.7109375" style="58" customWidth="1"/>
    <col min="22" max="23" width="3.421875" style="57" customWidth="1"/>
    <col min="24" max="24" width="5.7109375" style="58" customWidth="1"/>
    <col min="25" max="26" width="3.421875" style="57" customWidth="1"/>
    <col min="27" max="27" width="6.7109375" style="58" customWidth="1"/>
    <col min="28" max="28" width="4.8515625" style="58" customWidth="1"/>
    <col min="29" max="29" width="8.7109375" style="75" customWidth="1"/>
    <col min="30" max="30" width="10.7109375" style="57" hidden="1" customWidth="1"/>
    <col min="31" max="31" width="21.8515625" style="59" hidden="1" customWidth="1"/>
    <col min="32" max="32" width="39.7109375" style="61" hidden="1" customWidth="1"/>
    <col min="33" max="33" width="11.7109375" style="60" customWidth="1"/>
    <col min="34" max="34" width="34.8515625" style="61" customWidth="1"/>
    <col min="35" max="16384" width="9.140625" style="60" customWidth="1"/>
  </cols>
  <sheetData>
    <row r="1" spans="1:32" ht="13.5" thickBot="1">
      <c r="A1" s="123"/>
      <c r="B1" s="124"/>
      <c r="C1" s="125"/>
      <c r="D1" s="138"/>
      <c r="E1" s="139"/>
      <c r="F1" s="627" t="s">
        <v>211</v>
      </c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9"/>
      <c r="AD1" s="120"/>
      <c r="AE1" s="121"/>
      <c r="AF1" s="122"/>
    </row>
    <row r="2" spans="1:34" s="64" customFormat="1" ht="12.75" customHeight="1" thickBot="1">
      <c r="A2" s="654" t="s">
        <v>219</v>
      </c>
      <c r="B2" s="657" t="s">
        <v>218</v>
      </c>
      <c r="C2" s="658"/>
      <c r="D2" s="659"/>
      <c r="E2" s="140"/>
      <c r="F2" s="666" t="s">
        <v>229</v>
      </c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8"/>
      <c r="AH2" s="65"/>
    </row>
    <row r="3" spans="1:34" s="64" customFormat="1" ht="11.25" customHeight="1">
      <c r="A3" s="655"/>
      <c r="B3" s="660"/>
      <c r="C3" s="661"/>
      <c r="D3" s="662"/>
      <c r="E3" s="140"/>
      <c r="F3" s="669" t="s">
        <v>45</v>
      </c>
      <c r="G3" s="672" t="s">
        <v>0</v>
      </c>
      <c r="H3" s="635" t="s">
        <v>1</v>
      </c>
      <c r="I3" s="635" t="s">
        <v>25</v>
      </c>
      <c r="J3" s="634" t="s">
        <v>195</v>
      </c>
      <c r="K3" s="634"/>
      <c r="L3" s="634"/>
      <c r="M3" s="634"/>
      <c r="N3" s="634"/>
      <c r="O3" s="634"/>
      <c r="P3" s="634" t="s">
        <v>196</v>
      </c>
      <c r="Q3" s="634"/>
      <c r="R3" s="634"/>
      <c r="S3" s="634"/>
      <c r="T3" s="634"/>
      <c r="U3" s="634"/>
      <c r="V3" s="634" t="s">
        <v>197</v>
      </c>
      <c r="W3" s="634"/>
      <c r="X3" s="634"/>
      <c r="Y3" s="634"/>
      <c r="Z3" s="634"/>
      <c r="AA3" s="634"/>
      <c r="AB3" s="144" t="s">
        <v>225</v>
      </c>
      <c r="AC3" s="648" t="s">
        <v>204</v>
      </c>
      <c r="AD3" s="94"/>
      <c r="AE3" s="651" t="s">
        <v>3</v>
      </c>
      <c r="AF3" s="645" t="s">
        <v>46</v>
      </c>
      <c r="AH3" s="65"/>
    </row>
    <row r="4" spans="1:34" s="64" customFormat="1" ht="11.25" customHeight="1">
      <c r="A4" s="655"/>
      <c r="B4" s="660"/>
      <c r="C4" s="661"/>
      <c r="D4" s="662"/>
      <c r="E4" s="140"/>
      <c r="F4" s="670"/>
      <c r="G4" s="673"/>
      <c r="H4" s="636"/>
      <c r="I4" s="636"/>
      <c r="J4" s="638">
        <v>1</v>
      </c>
      <c r="K4" s="638"/>
      <c r="L4" s="639" t="s">
        <v>2</v>
      </c>
      <c r="M4" s="638">
        <v>2</v>
      </c>
      <c r="N4" s="638"/>
      <c r="O4" s="639" t="s">
        <v>2</v>
      </c>
      <c r="P4" s="638">
        <v>3</v>
      </c>
      <c r="Q4" s="638"/>
      <c r="R4" s="639" t="s">
        <v>2</v>
      </c>
      <c r="S4" s="638">
        <v>4</v>
      </c>
      <c r="T4" s="638"/>
      <c r="U4" s="639" t="s">
        <v>2</v>
      </c>
      <c r="V4" s="638">
        <v>5</v>
      </c>
      <c r="W4" s="638"/>
      <c r="X4" s="639" t="s">
        <v>2</v>
      </c>
      <c r="Y4" s="638">
        <v>6</v>
      </c>
      <c r="Z4" s="638"/>
      <c r="AA4" s="639" t="s">
        <v>2</v>
      </c>
      <c r="AB4" s="206">
        <v>7</v>
      </c>
      <c r="AC4" s="649"/>
      <c r="AD4" s="118"/>
      <c r="AE4" s="652"/>
      <c r="AF4" s="646"/>
      <c r="AH4" s="65"/>
    </row>
    <row r="5" spans="1:34" s="64" customFormat="1" ht="27.75" customHeight="1" thickBot="1">
      <c r="A5" s="656"/>
      <c r="B5" s="663"/>
      <c r="C5" s="664"/>
      <c r="D5" s="665"/>
      <c r="E5" s="140"/>
      <c r="F5" s="671"/>
      <c r="G5" s="674"/>
      <c r="H5" s="637"/>
      <c r="I5" s="637"/>
      <c r="J5" s="95" t="s">
        <v>4</v>
      </c>
      <c r="K5" s="95" t="s">
        <v>44</v>
      </c>
      <c r="L5" s="640"/>
      <c r="M5" s="95" t="s">
        <v>4</v>
      </c>
      <c r="N5" s="95" t="s">
        <v>44</v>
      </c>
      <c r="O5" s="640"/>
      <c r="P5" s="95" t="s">
        <v>4</v>
      </c>
      <c r="Q5" s="95" t="s">
        <v>44</v>
      </c>
      <c r="R5" s="640"/>
      <c r="S5" s="95" t="s">
        <v>4</v>
      </c>
      <c r="T5" s="95" t="s">
        <v>44</v>
      </c>
      <c r="U5" s="640"/>
      <c r="V5" s="95" t="s">
        <v>4</v>
      </c>
      <c r="W5" s="95" t="s">
        <v>44</v>
      </c>
      <c r="X5" s="640"/>
      <c r="Y5" s="95" t="s">
        <v>4</v>
      </c>
      <c r="Z5" s="95" t="s">
        <v>44</v>
      </c>
      <c r="AA5" s="640"/>
      <c r="AB5" s="238"/>
      <c r="AC5" s="650"/>
      <c r="AD5" s="119"/>
      <c r="AE5" s="653"/>
      <c r="AF5" s="647"/>
      <c r="AH5" s="65"/>
    </row>
    <row r="6" spans="1:34" s="66" customFormat="1" ht="69.75" customHeight="1">
      <c r="A6" s="641" t="s">
        <v>227</v>
      </c>
      <c r="B6" s="686" t="s">
        <v>212</v>
      </c>
      <c r="C6" s="687">
        <v>67</v>
      </c>
      <c r="D6" s="683">
        <v>101</v>
      </c>
      <c r="E6" s="68"/>
      <c r="F6" s="153" t="s">
        <v>221</v>
      </c>
      <c r="G6" s="154"/>
      <c r="H6" s="145" t="s">
        <v>5</v>
      </c>
      <c r="I6" s="145"/>
      <c r="J6" s="146"/>
      <c r="K6" s="146"/>
      <c r="L6" s="146">
        <v>19</v>
      </c>
      <c r="M6" s="146"/>
      <c r="N6" s="146"/>
      <c r="O6" s="146">
        <f>SUM(O7,O8)</f>
        <v>25</v>
      </c>
      <c r="P6" s="146"/>
      <c r="Q6" s="146"/>
      <c r="R6" s="146">
        <f>SUM(R7,R8)</f>
        <v>24</v>
      </c>
      <c r="S6" s="146"/>
      <c r="T6" s="146"/>
      <c r="U6" s="146">
        <f>SUM(U7,U8)</f>
        <v>20</v>
      </c>
      <c r="V6" s="146"/>
      <c r="W6" s="146"/>
      <c r="X6" s="146">
        <f>SUM(X7,X8)</f>
        <v>16</v>
      </c>
      <c r="Y6" s="146"/>
      <c r="Z6" s="146"/>
      <c r="AA6" s="146">
        <f>SUM(AA7,AA8)</f>
        <v>21</v>
      </c>
      <c r="AB6" s="146"/>
      <c r="AC6" s="147">
        <f>SUM(L6:AB6)</f>
        <v>125</v>
      </c>
      <c r="AD6" s="96"/>
      <c r="AE6" s="97"/>
      <c r="AF6" s="43"/>
      <c r="AH6" s="67"/>
    </row>
    <row r="7" spans="1:34" s="66" customFormat="1" ht="19.5" customHeight="1">
      <c r="A7" s="642"/>
      <c r="B7" s="644"/>
      <c r="C7" s="682"/>
      <c r="D7" s="684"/>
      <c r="E7" s="148"/>
      <c r="F7" s="690" t="s">
        <v>212</v>
      </c>
      <c r="G7" s="691"/>
      <c r="H7" s="116" t="s">
        <v>5</v>
      </c>
      <c r="I7" s="116"/>
      <c r="J7" s="127"/>
      <c r="K7" s="127"/>
      <c r="L7" s="127">
        <v>19</v>
      </c>
      <c r="M7" s="127"/>
      <c r="N7" s="127"/>
      <c r="O7" s="115">
        <v>25</v>
      </c>
      <c r="P7" s="115"/>
      <c r="Q7" s="115"/>
      <c r="R7" s="115">
        <v>14</v>
      </c>
      <c r="S7" s="115"/>
      <c r="T7" s="115"/>
      <c r="U7" s="115">
        <v>5</v>
      </c>
      <c r="V7" s="115"/>
      <c r="W7" s="115"/>
      <c r="X7" s="115">
        <v>4</v>
      </c>
      <c r="Y7" s="115"/>
      <c r="Z7" s="115"/>
      <c r="AA7" s="115">
        <v>0</v>
      </c>
      <c r="AB7" s="115"/>
      <c r="AC7" s="128">
        <f>SUM(L7:AB7)</f>
        <v>67</v>
      </c>
      <c r="AD7" s="134" t="e">
        <f>SUM(#REF!)</f>
        <v>#REF!</v>
      </c>
      <c r="AE7" s="98"/>
      <c r="AF7" s="99"/>
      <c r="AH7" s="67"/>
    </row>
    <row r="8" spans="1:34" s="66" customFormat="1" ht="19.5" customHeight="1" thickBot="1">
      <c r="A8" s="642"/>
      <c r="B8" s="644"/>
      <c r="C8" s="682"/>
      <c r="D8" s="684"/>
      <c r="E8" s="148"/>
      <c r="F8" s="688" t="s">
        <v>213</v>
      </c>
      <c r="G8" s="689"/>
      <c r="H8" s="129" t="s">
        <v>5</v>
      </c>
      <c r="I8" s="129"/>
      <c r="J8" s="130"/>
      <c r="K8" s="130"/>
      <c r="L8" s="130"/>
      <c r="M8" s="130"/>
      <c r="N8" s="130"/>
      <c r="O8" s="131"/>
      <c r="P8" s="131"/>
      <c r="Q8" s="131"/>
      <c r="R8" s="131">
        <v>10</v>
      </c>
      <c r="S8" s="131"/>
      <c r="T8" s="131"/>
      <c r="U8" s="131">
        <v>15</v>
      </c>
      <c r="V8" s="131"/>
      <c r="W8" s="131"/>
      <c r="X8" s="131">
        <v>12</v>
      </c>
      <c r="Y8" s="131"/>
      <c r="Z8" s="131"/>
      <c r="AA8" s="131">
        <v>21</v>
      </c>
      <c r="AB8" s="131"/>
      <c r="AC8" s="132">
        <f>SUM(L8:AA8)</f>
        <v>58</v>
      </c>
      <c r="AD8" s="55" t="e">
        <f>SUM(#REF!)</f>
        <v>#REF!</v>
      </c>
      <c r="AE8" s="48"/>
      <c r="AF8" s="49"/>
      <c r="AH8" s="67"/>
    </row>
    <row r="9" spans="1:34" s="66" customFormat="1" ht="19.5" customHeight="1">
      <c r="A9" s="642"/>
      <c r="B9" s="644"/>
      <c r="C9" s="682"/>
      <c r="D9" s="684"/>
      <c r="E9" s="148"/>
      <c r="F9" s="225" t="s">
        <v>216</v>
      </c>
      <c r="G9" s="226"/>
      <c r="H9" s="227" t="s">
        <v>62</v>
      </c>
      <c r="I9" s="227"/>
      <c r="J9" s="228"/>
      <c r="K9" s="228"/>
      <c r="L9" s="228">
        <f>SUM(L13,L12,L11)</f>
        <v>7</v>
      </c>
      <c r="M9" s="228"/>
      <c r="N9" s="228"/>
      <c r="O9" s="228">
        <f>SUM(O13,O12,O11)</f>
        <v>3</v>
      </c>
      <c r="P9" s="228"/>
      <c r="Q9" s="228"/>
      <c r="R9" s="228">
        <f>SUM(R13,R12,R11)</f>
        <v>3</v>
      </c>
      <c r="S9" s="228"/>
      <c r="T9" s="228"/>
      <c r="U9" s="228">
        <f>SUM(U13,U12,U11)</f>
        <v>10</v>
      </c>
      <c r="V9" s="228"/>
      <c r="W9" s="228"/>
      <c r="X9" s="228">
        <f>SUM(X13,X12,X11)</f>
        <v>11</v>
      </c>
      <c r="Y9" s="228"/>
      <c r="Z9" s="228"/>
      <c r="AA9" s="228">
        <f>SUM(AA13,AA12,AA11)</f>
        <v>8</v>
      </c>
      <c r="AB9" s="228"/>
      <c r="AC9" s="229">
        <f>SUM(AC13,AC12,AC11)</f>
        <v>42</v>
      </c>
      <c r="AD9" s="55" t="e">
        <f>SUM(#REF!)</f>
        <v>#REF!</v>
      </c>
      <c r="AE9" s="48"/>
      <c r="AF9" s="49"/>
      <c r="AH9" s="67"/>
    </row>
    <row r="10" spans="1:34" s="66" customFormat="1" ht="19.5" customHeight="1">
      <c r="A10" s="642"/>
      <c r="B10" s="644"/>
      <c r="C10" s="682"/>
      <c r="D10" s="684"/>
      <c r="E10" s="148"/>
      <c r="F10" s="690" t="s">
        <v>236</v>
      </c>
      <c r="G10" s="691"/>
      <c r="H10" s="116" t="s">
        <v>62</v>
      </c>
      <c r="I10" s="116"/>
      <c r="J10" s="127"/>
      <c r="K10" s="127"/>
      <c r="L10" s="127">
        <v>3</v>
      </c>
      <c r="M10" s="127"/>
      <c r="N10" s="127"/>
      <c r="O10" s="115">
        <v>0</v>
      </c>
      <c r="P10" s="115"/>
      <c r="Q10" s="115"/>
      <c r="R10" s="115">
        <v>3</v>
      </c>
      <c r="S10" s="115"/>
      <c r="T10" s="115"/>
      <c r="U10" s="115">
        <v>4</v>
      </c>
      <c r="V10" s="115"/>
      <c r="W10" s="115"/>
      <c r="X10" s="115">
        <v>7</v>
      </c>
      <c r="Y10" s="115"/>
      <c r="Z10" s="115"/>
      <c r="AA10" s="115">
        <v>4</v>
      </c>
      <c r="AB10" s="115"/>
      <c r="AC10" s="128">
        <f>SUM(H10:AB10)</f>
        <v>21</v>
      </c>
      <c r="AD10" s="55" t="e">
        <f>SUM(#REF!)</f>
        <v>#REF!</v>
      </c>
      <c r="AE10" s="48"/>
      <c r="AF10" s="49"/>
      <c r="AH10" s="67"/>
    </row>
    <row r="11" spans="1:34" s="66" customFormat="1" ht="19.5" customHeight="1">
      <c r="A11" s="642"/>
      <c r="B11" s="644"/>
      <c r="C11" s="682"/>
      <c r="D11" s="684"/>
      <c r="E11" s="148"/>
      <c r="F11" s="239" t="s">
        <v>237</v>
      </c>
      <c r="G11" s="230"/>
      <c r="H11" s="45" t="s">
        <v>62</v>
      </c>
      <c r="I11" s="46"/>
      <c r="J11" s="78"/>
      <c r="K11" s="78"/>
      <c r="L11" s="78"/>
      <c r="M11" s="78"/>
      <c r="N11" s="78"/>
      <c r="O11" s="79"/>
      <c r="P11" s="79"/>
      <c r="Q11" s="79"/>
      <c r="R11" s="79"/>
      <c r="S11" s="79"/>
      <c r="T11" s="79"/>
      <c r="U11" s="79">
        <v>4</v>
      </c>
      <c r="V11" s="79"/>
      <c r="W11" s="79"/>
      <c r="X11" s="79">
        <v>4</v>
      </c>
      <c r="Y11" s="79"/>
      <c r="Z11" s="79"/>
      <c r="AA11" s="79">
        <v>4</v>
      </c>
      <c r="AB11" s="79"/>
      <c r="AC11" s="50">
        <f>SUM(K11:AB11)</f>
        <v>12</v>
      </c>
      <c r="AD11" s="55" t="e">
        <f>SUM(#REF!)</f>
        <v>#REF!</v>
      </c>
      <c r="AE11" s="48"/>
      <c r="AF11" s="49"/>
      <c r="AH11" s="67"/>
    </row>
    <row r="12" spans="1:34" s="66" customFormat="1" ht="19.5" customHeight="1">
      <c r="A12" s="642"/>
      <c r="B12" s="644"/>
      <c r="C12" s="682"/>
      <c r="D12" s="684"/>
      <c r="E12" s="148"/>
      <c r="F12" s="240" t="s">
        <v>238</v>
      </c>
      <c r="G12" s="231"/>
      <c r="H12" s="25" t="s">
        <v>62</v>
      </c>
      <c r="I12" s="28"/>
      <c r="J12" s="93"/>
      <c r="K12" s="93"/>
      <c r="L12" s="93">
        <v>3</v>
      </c>
      <c r="M12" s="93"/>
      <c r="N12" s="93"/>
      <c r="O12" s="91"/>
      <c r="P12" s="91"/>
      <c r="Q12" s="91"/>
      <c r="R12" s="91">
        <v>3</v>
      </c>
      <c r="S12" s="91"/>
      <c r="T12" s="91"/>
      <c r="U12" s="91"/>
      <c r="V12" s="91"/>
      <c r="W12" s="91"/>
      <c r="X12" s="91">
        <v>3</v>
      </c>
      <c r="Y12" s="91"/>
      <c r="Z12" s="91"/>
      <c r="AA12" s="91"/>
      <c r="AB12" s="91"/>
      <c r="AC12" s="51">
        <f>SUM(I12:AA12)</f>
        <v>9</v>
      </c>
      <c r="AD12" s="55" t="e">
        <f>SUM(#REF!)</f>
        <v>#REF!</v>
      </c>
      <c r="AE12" s="48"/>
      <c r="AF12" s="49"/>
      <c r="AH12" s="67"/>
    </row>
    <row r="13" spans="1:34" s="66" customFormat="1" ht="19.5" customHeight="1" thickBot="1">
      <c r="A13" s="642"/>
      <c r="B13" s="644"/>
      <c r="C13" s="682"/>
      <c r="D13" s="684"/>
      <c r="E13" s="148"/>
      <c r="F13" s="688" t="s">
        <v>235</v>
      </c>
      <c r="G13" s="689"/>
      <c r="H13" s="129" t="s">
        <v>62</v>
      </c>
      <c r="I13" s="129"/>
      <c r="J13" s="130"/>
      <c r="K13" s="130"/>
      <c r="L13" s="130">
        <v>4</v>
      </c>
      <c r="M13" s="130"/>
      <c r="N13" s="130"/>
      <c r="O13" s="131">
        <v>3</v>
      </c>
      <c r="P13" s="131"/>
      <c r="Q13" s="131"/>
      <c r="R13" s="131">
        <v>0</v>
      </c>
      <c r="S13" s="131"/>
      <c r="T13" s="131"/>
      <c r="U13" s="131">
        <v>6</v>
      </c>
      <c r="V13" s="131"/>
      <c r="W13" s="131"/>
      <c r="X13" s="131">
        <v>4</v>
      </c>
      <c r="Y13" s="131"/>
      <c r="Z13" s="131"/>
      <c r="AA13" s="131">
        <v>4</v>
      </c>
      <c r="AB13" s="131"/>
      <c r="AC13" s="132">
        <v>21</v>
      </c>
      <c r="AD13" s="55" t="e">
        <f>SUM(#REF!)</f>
        <v>#REF!</v>
      </c>
      <c r="AE13" s="48"/>
      <c r="AF13" s="49"/>
      <c r="AH13" s="67"/>
    </row>
    <row r="14" spans="1:34" s="66" customFormat="1" ht="19.5" customHeight="1" thickBot="1">
      <c r="A14" s="642"/>
      <c r="B14" s="644" t="s">
        <v>251</v>
      </c>
      <c r="C14" s="682" t="s">
        <v>222</v>
      </c>
      <c r="D14" s="684"/>
      <c r="E14" s="148"/>
      <c r="F14" s="156" t="s">
        <v>214</v>
      </c>
      <c r="G14" s="157"/>
      <c r="H14" s="137" t="s">
        <v>13</v>
      </c>
      <c r="I14" s="137"/>
      <c r="J14" s="136"/>
      <c r="K14" s="136"/>
      <c r="L14" s="136">
        <v>5</v>
      </c>
      <c r="M14" s="136"/>
      <c r="N14" s="136"/>
      <c r="O14" s="136">
        <v>2</v>
      </c>
      <c r="P14" s="136"/>
      <c r="Q14" s="136"/>
      <c r="R14" s="136">
        <v>3</v>
      </c>
      <c r="S14" s="136"/>
      <c r="T14" s="136"/>
      <c r="U14" s="136">
        <v>0</v>
      </c>
      <c r="V14" s="136"/>
      <c r="W14" s="136"/>
      <c r="X14" s="136">
        <v>3</v>
      </c>
      <c r="Y14" s="136"/>
      <c r="Z14" s="136"/>
      <c r="AA14" s="136">
        <v>0</v>
      </c>
      <c r="AB14" s="136"/>
      <c r="AC14" s="155">
        <f>SUM(J14:AB14)</f>
        <v>13</v>
      </c>
      <c r="AD14" s="54"/>
      <c r="AE14" s="48"/>
      <c r="AF14" s="49"/>
      <c r="AH14" s="67"/>
    </row>
    <row r="15" spans="1:34" s="66" customFormat="1" ht="19.5" customHeight="1">
      <c r="A15" s="642"/>
      <c r="B15" s="644"/>
      <c r="C15" s="682"/>
      <c r="D15" s="684"/>
      <c r="E15" s="148"/>
      <c r="F15" s="232" t="s">
        <v>239</v>
      </c>
      <c r="G15" s="233"/>
      <c r="H15" s="46" t="s">
        <v>13</v>
      </c>
      <c r="I15" s="46"/>
      <c r="J15" s="78"/>
      <c r="K15" s="78"/>
      <c r="L15" s="78">
        <v>2</v>
      </c>
      <c r="M15" s="78"/>
      <c r="N15" s="78"/>
      <c r="O15" s="79">
        <v>2</v>
      </c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50">
        <v>4</v>
      </c>
      <c r="AD15" s="54"/>
      <c r="AE15" s="48"/>
      <c r="AF15" s="49"/>
      <c r="AH15" s="67"/>
    </row>
    <row r="16" spans="1:34" s="66" customFormat="1" ht="31.5" customHeight="1" thickBot="1">
      <c r="A16" s="642"/>
      <c r="B16" s="644"/>
      <c r="C16" s="682"/>
      <c r="D16" s="684"/>
      <c r="E16" s="148"/>
      <c r="F16" s="234" t="s">
        <v>233</v>
      </c>
      <c r="G16" s="152"/>
      <c r="H16" s="12" t="s">
        <v>13</v>
      </c>
      <c r="I16" s="149"/>
      <c r="J16" s="150"/>
      <c r="K16" s="150"/>
      <c r="L16" s="150">
        <v>3</v>
      </c>
      <c r="M16" s="150"/>
      <c r="N16" s="150"/>
      <c r="O16" s="151"/>
      <c r="P16" s="151"/>
      <c r="Q16" s="151"/>
      <c r="R16" s="151">
        <v>3</v>
      </c>
      <c r="S16" s="151"/>
      <c r="T16" s="151"/>
      <c r="U16" s="151"/>
      <c r="V16" s="151"/>
      <c r="W16" s="151"/>
      <c r="X16" s="151">
        <v>3</v>
      </c>
      <c r="Y16" s="151"/>
      <c r="Z16" s="151"/>
      <c r="AA16" s="151"/>
      <c r="AB16" s="151"/>
      <c r="AC16" s="51">
        <v>9</v>
      </c>
      <c r="AD16" s="54"/>
      <c r="AE16" s="48"/>
      <c r="AF16" s="49"/>
      <c r="AH16" s="67"/>
    </row>
    <row r="17" spans="1:34" s="66" customFormat="1" ht="27.75" customHeight="1" thickBot="1">
      <c r="A17" s="642"/>
      <c r="B17" s="644"/>
      <c r="C17" s="682"/>
      <c r="D17" s="684"/>
      <c r="E17" s="148"/>
      <c r="F17" s="241" t="s">
        <v>204</v>
      </c>
      <c r="G17" s="143"/>
      <c r="H17" s="143"/>
      <c r="I17" s="143"/>
      <c r="J17" s="143"/>
      <c r="K17" s="143"/>
      <c r="L17" s="143">
        <f>SUM(L14,L9,L6)</f>
        <v>31</v>
      </c>
      <c r="M17" s="143"/>
      <c r="N17" s="143"/>
      <c r="O17" s="143">
        <f>SUM(O14,O9,O6)</f>
        <v>30</v>
      </c>
      <c r="P17" s="143"/>
      <c r="Q17" s="143"/>
      <c r="R17" s="143">
        <f>SUM(R14,R9,R6)</f>
        <v>30</v>
      </c>
      <c r="S17" s="143"/>
      <c r="T17" s="143"/>
      <c r="U17" s="143">
        <f>SUM(U14,U9,U6)</f>
        <v>30</v>
      </c>
      <c r="V17" s="143"/>
      <c r="W17" s="143"/>
      <c r="X17" s="143">
        <f>SUM(X14,X9,X6)</f>
        <v>30</v>
      </c>
      <c r="Y17" s="143"/>
      <c r="Z17" s="143"/>
      <c r="AA17" s="143">
        <f>SUM(AA14,AA9,AA6)</f>
        <v>29</v>
      </c>
      <c r="AB17" s="143"/>
      <c r="AC17" s="143">
        <f>SUM(AC14,AC9,AC6)</f>
        <v>180</v>
      </c>
      <c r="AD17" s="54"/>
      <c r="AE17" s="48"/>
      <c r="AF17" s="49"/>
      <c r="AH17" s="67"/>
    </row>
    <row r="18" spans="1:34" s="66" customFormat="1" ht="22.5" customHeight="1">
      <c r="A18" s="642"/>
      <c r="B18" s="644"/>
      <c r="C18" s="682"/>
      <c r="D18" s="684"/>
      <c r="E18" s="73"/>
      <c r="F18" s="244" t="s">
        <v>240</v>
      </c>
      <c r="G18" s="105"/>
      <c r="H18" s="106"/>
      <c r="I18" s="106"/>
      <c r="J18" s="106"/>
      <c r="K18" s="106"/>
      <c r="L18" s="107"/>
      <c r="M18" s="108"/>
      <c r="N18" s="108"/>
      <c r="O18" s="109"/>
      <c r="P18" s="71"/>
      <c r="Q18" s="71"/>
      <c r="R18" s="109"/>
      <c r="S18" s="106"/>
      <c r="T18" s="106"/>
      <c r="U18" s="109"/>
      <c r="V18" s="106"/>
      <c r="W18" s="106"/>
      <c r="X18" s="109"/>
      <c r="Y18" s="106"/>
      <c r="Z18" s="106"/>
      <c r="AA18" s="109"/>
      <c r="AB18" s="109"/>
      <c r="AC18" s="57"/>
      <c r="AD18" s="54"/>
      <c r="AE18" s="48"/>
      <c r="AF18" s="49"/>
      <c r="AH18" s="67"/>
    </row>
    <row r="19" spans="1:34" s="66" customFormat="1" ht="12.75" customHeight="1">
      <c r="A19" s="642"/>
      <c r="B19" s="644"/>
      <c r="C19" s="682"/>
      <c r="D19" s="684"/>
      <c r="E19" s="242"/>
      <c r="F19" s="242"/>
      <c r="G19" s="105"/>
      <c r="H19" s="106"/>
      <c r="I19" s="106"/>
      <c r="J19" s="106"/>
      <c r="K19" s="106"/>
      <c r="L19" s="107"/>
      <c r="M19" s="108"/>
      <c r="N19" s="108"/>
      <c r="O19" s="109"/>
      <c r="P19" s="71"/>
      <c r="Q19" s="71"/>
      <c r="R19" s="109"/>
      <c r="S19" s="106"/>
      <c r="T19" s="106"/>
      <c r="U19" s="109"/>
      <c r="V19" s="106"/>
      <c r="W19" s="106"/>
      <c r="X19" s="109"/>
      <c r="Y19" s="106"/>
      <c r="Z19" s="106"/>
      <c r="AA19" s="109"/>
      <c r="AB19" s="109"/>
      <c r="AC19" s="57"/>
      <c r="AD19" s="54"/>
      <c r="AE19" s="48"/>
      <c r="AF19" s="49"/>
      <c r="AH19" s="67"/>
    </row>
    <row r="20" spans="1:34" s="66" customFormat="1" ht="13.5" customHeight="1">
      <c r="A20" s="642"/>
      <c r="B20" s="644"/>
      <c r="C20" s="682"/>
      <c r="D20" s="684"/>
      <c r="E20" s="73"/>
      <c r="F20" s="242"/>
      <c r="G20" s="110"/>
      <c r="H20" s="111"/>
      <c r="I20" s="111"/>
      <c r="J20" s="111"/>
      <c r="K20" s="111"/>
      <c r="L20" s="74"/>
      <c r="M20" s="111"/>
      <c r="N20" s="111"/>
      <c r="O20" s="74"/>
      <c r="P20" s="72"/>
      <c r="Q20" s="72"/>
      <c r="R20" s="75"/>
      <c r="S20" s="112"/>
      <c r="T20" s="112"/>
      <c r="U20" s="113"/>
      <c r="V20" s="112"/>
      <c r="W20" s="112"/>
      <c r="X20" s="113"/>
      <c r="Y20" s="112"/>
      <c r="Z20" s="112"/>
      <c r="AA20" s="113"/>
      <c r="AB20" s="113"/>
      <c r="AC20" s="57"/>
      <c r="AD20" s="54"/>
      <c r="AE20" s="48"/>
      <c r="AF20" s="49"/>
      <c r="AH20" s="67"/>
    </row>
    <row r="21" spans="1:34" s="66" customFormat="1" ht="22.5" customHeight="1">
      <c r="A21" s="642"/>
      <c r="B21" s="644"/>
      <c r="C21" s="682"/>
      <c r="D21" s="684"/>
      <c r="E21" s="73"/>
      <c r="F21" s="242"/>
      <c r="G21" s="110"/>
      <c r="H21" s="111"/>
      <c r="I21" s="111"/>
      <c r="J21" s="111"/>
      <c r="K21" s="111"/>
      <c r="L21" s="74"/>
      <c r="M21" s="111"/>
      <c r="N21" s="111"/>
      <c r="O21" s="74"/>
      <c r="P21" s="72"/>
      <c r="Q21" s="72"/>
      <c r="R21" s="75"/>
      <c r="S21" s="111"/>
      <c r="T21" s="111"/>
      <c r="U21" s="74"/>
      <c r="V21" s="111"/>
      <c r="W21" s="111"/>
      <c r="X21" s="74"/>
      <c r="Y21" s="111"/>
      <c r="Z21" s="111"/>
      <c r="AA21" s="74"/>
      <c r="AB21" s="74"/>
      <c r="AC21" s="57"/>
      <c r="AD21" s="54"/>
      <c r="AE21" s="48"/>
      <c r="AF21" s="49"/>
      <c r="AH21" s="67"/>
    </row>
    <row r="22" spans="1:34" s="66" customFormat="1" ht="87" customHeight="1" thickBot="1">
      <c r="A22" s="643"/>
      <c r="B22" s="126" t="s">
        <v>226</v>
      </c>
      <c r="C22" s="117" t="s">
        <v>220</v>
      </c>
      <c r="D22" s="685"/>
      <c r="E22" s="73"/>
      <c r="F22" s="242"/>
      <c r="G22" s="61"/>
      <c r="H22" s="57"/>
      <c r="I22" s="57"/>
      <c r="J22" s="62"/>
      <c r="K22" s="62"/>
      <c r="L22" s="63"/>
      <c r="M22" s="62"/>
      <c r="N22" s="62"/>
      <c r="O22" s="58"/>
      <c r="P22" s="57"/>
      <c r="Q22" s="57"/>
      <c r="R22" s="58"/>
      <c r="S22" s="57"/>
      <c r="T22" s="57"/>
      <c r="U22" s="58"/>
      <c r="V22" s="57"/>
      <c r="W22" s="57"/>
      <c r="X22" s="58"/>
      <c r="Y22" s="57"/>
      <c r="Z22" s="57"/>
      <c r="AA22" s="58"/>
      <c r="AB22" s="58"/>
      <c r="AC22" s="57"/>
      <c r="AD22" s="54"/>
      <c r="AE22" s="48"/>
      <c r="AF22" s="49"/>
      <c r="AH22" s="67"/>
    </row>
    <row r="23" spans="1:34" s="66" customFormat="1" ht="19.5" customHeight="1">
      <c r="A23" s="675" t="s">
        <v>228</v>
      </c>
      <c r="B23" s="630" t="s">
        <v>234</v>
      </c>
      <c r="C23" s="630">
        <v>58</v>
      </c>
      <c r="D23" s="678">
        <v>79</v>
      </c>
      <c r="E23" s="73"/>
      <c r="F23" s="242"/>
      <c r="G23" s="61"/>
      <c r="H23" s="57"/>
      <c r="I23" s="57"/>
      <c r="J23" s="62"/>
      <c r="K23" s="62"/>
      <c r="L23" s="63"/>
      <c r="M23" s="62"/>
      <c r="N23" s="62"/>
      <c r="O23" s="58"/>
      <c r="P23" s="57"/>
      <c r="Q23" s="57"/>
      <c r="R23" s="58"/>
      <c r="S23" s="57"/>
      <c r="T23" s="57"/>
      <c r="U23" s="58"/>
      <c r="V23" s="57"/>
      <c r="W23" s="57"/>
      <c r="X23" s="58"/>
      <c r="Y23" s="57"/>
      <c r="Z23" s="57"/>
      <c r="AA23" s="58"/>
      <c r="AB23" s="58"/>
      <c r="AC23" s="75"/>
      <c r="AD23" s="76"/>
      <c r="AE23" s="98"/>
      <c r="AF23" s="99"/>
      <c r="AH23" s="67"/>
    </row>
    <row r="24" spans="1:34" s="69" customFormat="1" ht="12.75" customHeight="1">
      <c r="A24" s="676"/>
      <c r="B24" s="631"/>
      <c r="C24" s="631"/>
      <c r="D24" s="679"/>
      <c r="E24" s="73"/>
      <c r="F24" s="242"/>
      <c r="G24" s="61"/>
      <c r="H24" s="57"/>
      <c r="I24" s="57"/>
      <c r="J24" s="62"/>
      <c r="K24" s="62"/>
      <c r="L24" s="63"/>
      <c r="M24" s="62"/>
      <c r="N24" s="62"/>
      <c r="O24" s="58"/>
      <c r="P24" s="57"/>
      <c r="Q24" s="57"/>
      <c r="R24" s="58"/>
      <c r="S24" s="57"/>
      <c r="T24" s="57"/>
      <c r="U24" s="58"/>
      <c r="V24" s="57"/>
      <c r="W24" s="57"/>
      <c r="X24" s="58"/>
      <c r="Y24" s="57"/>
      <c r="Z24" s="57"/>
      <c r="AA24" s="58"/>
      <c r="AB24" s="58"/>
      <c r="AC24" s="75"/>
      <c r="AD24" s="77"/>
      <c r="AE24" s="100"/>
      <c r="AF24" s="42"/>
      <c r="AH24" s="70"/>
    </row>
    <row r="25" spans="1:34" s="69" customFormat="1" ht="12.75" customHeight="1">
      <c r="A25" s="676"/>
      <c r="B25" s="631"/>
      <c r="C25" s="631"/>
      <c r="D25" s="679"/>
      <c r="E25" s="73"/>
      <c r="F25" s="242"/>
      <c r="G25" s="61"/>
      <c r="H25" s="57"/>
      <c r="I25" s="57"/>
      <c r="J25" s="62"/>
      <c r="K25" s="62"/>
      <c r="L25" s="63"/>
      <c r="M25" s="62"/>
      <c r="N25" s="62"/>
      <c r="O25" s="58"/>
      <c r="P25" s="57"/>
      <c r="Q25" s="57"/>
      <c r="R25" s="58"/>
      <c r="S25" s="57"/>
      <c r="T25" s="57"/>
      <c r="U25" s="58"/>
      <c r="V25" s="57"/>
      <c r="W25" s="57"/>
      <c r="X25" s="58"/>
      <c r="Y25" s="57"/>
      <c r="Z25" s="57"/>
      <c r="AA25" s="58"/>
      <c r="AB25" s="58"/>
      <c r="AC25" s="75"/>
      <c r="AD25" s="77"/>
      <c r="AE25" s="100"/>
      <c r="AF25" s="42"/>
      <c r="AH25" s="70"/>
    </row>
    <row r="26" spans="1:34" s="69" customFormat="1" ht="12.75" customHeight="1">
      <c r="A26" s="676"/>
      <c r="B26" s="631"/>
      <c r="C26" s="631"/>
      <c r="D26" s="679"/>
      <c r="E26" s="73"/>
      <c r="F26" s="242"/>
      <c r="G26" s="209"/>
      <c r="H26" s="210"/>
      <c r="I26" s="210"/>
      <c r="J26" s="211"/>
      <c r="K26" s="211"/>
      <c r="L26" s="212"/>
      <c r="M26" s="211"/>
      <c r="N26" s="211"/>
      <c r="O26" s="213"/>
      <c r="P26" s="210"/>
      <c r="Q26" s="210"/>
      <c r="R26" s="213"/>
      <c r="S26" s="210"/>
      <c r="T26" s="210"/>
      <c r="U26" s="213"/>
      <c r="V26" s="210"/>
      <c r="W26" s="210"/>
      <c r="X26" s="213"/>
      <c r="Y26" s="210"/>
      <c r="Z26" s="210"/>
      <c r="AA26" s="213"/>
      <c r="AB26" s="213"/>
      <c r="AC26" s="214"/>
      <c r="AD26" s="77"/>
      <c r="AE26" s="100"/>
      <c r="AF26" s="42"/>
      <c r="AH26" s="70"/>
    </row>
    <row r="27" spans="1:34" s="69" customFormat="1" ht="12.75" customHeight="1">
      <c r="A27" s="676"/>
      <c r="B27" s="631"/>
      <c r="C27" s="631"/>
      <c r="D27" s="679"/>
      <c r="E27" s="73"/>
      <c r="F27" s="242"/>
      <c r="G27" s="61"/>
      <c r="H27" s="57"/>
      <c r="I27" s="57"/>
      <c r="J27" s="62"/>
      <c r="K27" s="62"/>
      <c r="L27" s="63"/>
      <c r="M27" s="62"/>
      <c r="N27" s="62"/>
      <c r="O27" s="58"/>
      <c r="P27" s="57"/>
      <c r="Q27" s="57"/>
      <c r="R27" s="58"/>
      <c r="S27" s="57"/>
      <c r="T27" s="57"/>
      <c r="U27" s="58"/>
      <c r="V27" s="57"/>
      <c r="W27" s="57"/>
      <c r="X27" s="58"/>
      <c r="Y27" s="57"/>
      <c r="Z27" s="57"/>
      <c r="AA27" s="58"/>
      <c r="AB27" s="58"/>
      <c r="AC27" s="75"/>
      <c r="AD27" s="77"/>
      <c r="AE27" s="100"/>
      <c r="AF27" s="42"/>
      <c r="AH27" s="70"/>
    </row>
    <row r="28" spans="1:34" s="69" customFormat="1" ht="12.75" customHeight="1">
      <c r="A28" s="676"/>
      <c r="B28" s="631"/>
      <c r="C28" s="631"/>
      <c r="D28" s="679"/>
      <c r="E28" s="73"/>
      <c r="F28" s="242"/>
      <c r="G28" s="61"/>
      <c r="H28" s="57"/>
      <c r="I28" s="57"/>
      <c r="J28" s="62"/>
      <c r="K28" s="62"/>
      <c r="L28" s="63"/>
      <c r="M28" s="62"/>
      <c r="N28" s="62"/>
      <c r="O28" s="58"/>
      <c r="P28" s="57"/>
      <c r="Q28" s="57"/>
      <c r="R28" s="58"/>
      <c r="S28" s="57"/>
      <c r="T28" s="57"/>
      <c r="U28" s="58"/>
      <c r="V28" s="57"/>
      <c r="W28" s="57"/>
      <c r="X28" s="58"/>
      <c r="Y28" s="57"/>
      <c r="Z28" s="57"/>
      <c r="AA28" s="58"/>
      <c r="AB28" s="58"/>
      <c r="AC28" s="75"/>
      <c r="AD28" s="77"/>
      <c r="AE28" s="100"/>
      <c r="AF28" s="42"/>
      <c r="AH28" s="70"/>
    </row>
    <row r="29" spans="1:34" s="69" customFormat="1" ht="34.5" customHeight="1">
      <c r="A29" s="676"/>
      <c r="B29" s="631"/>
      <c r="C29" s="632"/>
      <c r="D29" s="679"/>
      <c r="E29" s="73"/>
      <c r="F29" s="242"/>
      <c r="G29" s="61"/>
      <c r="H29" s="57"/>
      <c r="I29" s="57"/>
      <c r="J29" s="62"/>
      <c r="K29" s="62"/>
      <c r="L29" s="63"/>
      <c r="M29" s="62"/>
      <c r="N29" s="62"/>
      <c r="O29" s="58"/>
      <c r="P29" s="57"/>
      <c r="Q29" s="57"/>
      <c r="R29" s="58"/>
      <c r="S29" s="57"/>
      <c r="T29" s="57"/>
      <c r="U29" s="58"/>
      <c r="V29" s="57"/>
      <c r="W29" s="57"/>
      <c r="X29" s="58"/>
      <c r="Y29" s="57"/>
      <c r="Z29" s="57"/>
      <c r="AA29" s="58"/>
      <c r="AB29" s="58"/>
      <c r="AC29" s="75"/>
      <c r="AD29" s="77"/>
      <c r="AE29" s="100"/>
      <c r="AF29" s="42"/>
      <c r="AH29" s="70"/>
    </row>
    <row r="30" spans="1:34" s="69" customFormat="1" ht="12.75" customHeight="1">
      <c r="A30" s="676"/>
      <c r="B30" s="681" t="s">
        <v>215</v>
      </c>
      <c r="C30" s="631">
        <v>21</v>
      </c>
      <c r="D30" s="679"/>
      <c r="E30" s="73"/>
      <c r="F30" s="242"/>
      <c r="G30" s="209"/>
      <c r="H30" s="210"/>
      <c r="I30" s="210"/>
      <c r="J30" s="211"/>
      <c r="K30" s="211"/>
      <c r="L30" s="212"/>
      <c r="M30" s="211"/>
      <c r="N30" s="211"/>
      <c r="O30" s="213"/>
      <c r="P30" s="210"/>
      <c r="Q30" s="210"/>
      <c r="R30" s="213"/>
      <c r="S30" s="210"/>
      <c r="T30" s="210"/>
      <c r="U30" s="213"/>
      <c r="V30" s="210"/>
      <c r="W30" s="210"/>
      <c r="X30" s="213"/>
      <c r="Y30" s="210"/>
      <c r="Z30" s="210"/>
      <c r="AA30" s="213"/>
      <c r="AB30" s="213"/>
      <c r="AC30" s="214"/>
      <c r="AD30" s="77"/>
      <c r="AE30" s="100"/>
      <c r="AF30" s="42"/>
      <c r="AH30" s="70"/>
    </row>
    <row r="31" spans="1:34" s="69" customFormat="1" ht="12.75">
      <c r="A31" s="676"/>
      <c r="B31" s="631"/>
      <c r="C31" s="631"/>
      <c r="D31" s="679"/>
      <c r="E31" s="73"/>
      <c r="F31" s="242"/>
      <c r="G31" s="61"/>
      <c r="H31" s="57"/>
      <c r="I31" s="57"/>
      <c r="J31" s="62"/>
      <c r="K31" s="62"/>
      <c r="L31" s="63"/>
      <c r="M31" s="62"/>
      <c r="N31" s="62"/>
      <c r="O31" s="58"/>
      <c r="P31" s="57"/>
      <c r="Q31" s="57"/>
      <c r="R31" s="58"/>
      <c r="S31" s="57"/>
      <c r="T31" s="57"/>
      <c r="U31" s="58"/>
      <c r="V31" s="57"/>
      <c r="W31" s="57"/>
      <c r="X31" s="58"/>
      <c r="Y31" s="57"/>
      <c r="Z31" s="57"/>
      <c r="AA31" s="58"/>
      <c r="AB31" s="58"/>
      <c r="AC31" s="75"/>
      <c r="AD31" s="77"/>
      <c r="AE31" s="100"/>
      <c r="AF31" s="42"/>
      <c r="AH31" s="70"/>
    </row>
    <row r="32" spans="1:34" s="69" customFormat="1" ht="12.75" customHeight="1">
      <c r="A32" s="676"/>
      <c r="B32" s="631"/>
      <c r="C32" s="631"/>
      <c r="D32" s="679"/>
      <c r="E32" s="73"/>
      <c r="F32" s="242"/>
      <c r="G32" s="61"/>
      <c r="H32" s="57"/>
      <c r="I32" s="57"/>
      <c r="J32" s="62"/>
      <c r="K32" s="62"/>
      <c r="L32" s="63"/>
      <c r="M32" s="62"/>
      <c r="N32" s="62"/>
      <c r="O32" s="58"/>
      <c r="P32" s="57"/>
      <c r="Q32" s="57"/>
      <c r="R32" s="58"/>
      <c r="S32" s="57"/>
      <c r="T32" s="57"/>
      <c r="U32" s="58"/>
      <c r="V32" s="57"/>
      <c r="W32" s="57"/>
      <c r="X32" s="58"/>
      <c r="Y32" s="57"/>
      <c r="Z32" s="57"/>
      <c r="AA32" s="58"/>
      <c r="AB32" s="58"/>
      <c r="AC32" s="75"/>
      <c r="AD32" s="77"/>
      <c r="AE32" s="100"/>
      <c r="AF32" s="42"/>
      <c r="AH32" s="70"/>
    </row>
    <row r="33" spans="1:34" s="69" customFormat="1" ht="12.75" customHeight="1">
      <c r="A33" s="676"/>
      <c r="B33" s="631"/>
      <c r="C33" s="631"/>
      <c r="D33" s="679"/>
      <c r="E33" s="73"/>
      <c r="F33" s="242"/>
      <c r="G33" s="61"/>
      <c r="H33" s="57"/>
      <c r="I33" s="57"/>
      <c r="J33" s="62"/>
      <c r="K33" s="62"/>
      <c r="L33" s="63"/>
      <c r="M33" s="62"/>
      <c r="N33" s="62"/>
      <c r="O33" s="58"/>
      <c r="P33" s="57"/>
      <c r="Q33" s="57"/>
      <c r="R33" s="58"/>
      <c r="S33" s="57"/>
      <c r="T33" s="57"/>
      <c r="U33" s="58"/>
      <c r="V33" s="57"/>
      <c r="W33" s="57"/>
      <c r="X33" s="58"/>
      <c r="Y33" s="57"/>
      <c r="Z33" s="57"/>
      <c r="AA33" s="58"/>
      <c r="AB33" s="58"/>
      <c r="AC33" s="75"/>
      <c r="AD33" s="77"/>
      <c r="AE33" s="100"/>
      <c r="AF33" s="42"/>
      <c r="AH33" s="70"/>
    </row>
    <row r="34" spans="1:34" s="69" customFormat="1" ht="12.75" customHeight="1">
      <c r="A34" s="676"/>
      <c r="B34" s="631"/>
      <c r="C34" s="631"/>
      <c r="D34" s="679"/>
      <c r="E34" s="73"/>
      <c r="F34" s="242"/>
      <c r="G34" s="61"/>
      <c r="H34" s="57"/>
      <c r="I34" s="57"/>
      <c r="J34" s="62"/>
      <c r="K34" s="62"/>
      <c r="L34" s="63"/>
      <c r="M34" s="62"/>
      <c r="N34" s="62"/>
      <c r="O34" s="58"/>
      <c r="P34" s="57"/>
      <c r="Q34" s="57"/>
      <c r="R34" s="58"/>
      <c r="S34" s="57"/>
      <c r="T34" s="57"/>
      <c r="U34" s="58"/>
      <c r="V34" s="57"/>
      <c r="W34" s="57"/>
      <c r="X34" s="58"/>
      <c r="Y34" s="57"/>
      <c r="Z34" s="57"/>
      <c r="AA34" s="58"/>
      <c r="AB34" s="58"/>
      <c r="AC34" s="75"/>
      <c r="AD34" s="77"/>
      <c r="AE34" s="100"/>
      <c r="AF34" s="42"/>
      <c r="AH34" s="70"/>
    </row>
    <row r="35" spans="1:34" s="69" customFormat="1" ht="12.75" customHeight="1">
      <c r="A35" s="676"/>
      <c r="B35" s="631"/>
      <c r="C35" s="631"/>
      <c r="D35" s="679"/>
      <c r="E35" s="73"/>
      <c r="F35" s="242"/>
      <c r="G35" s="61"/>
      <c r="H35" s="57"/>
      <c r="I35" s="57"/>
      <c r="J35" s="62"/>
      <c r="K35" s="62"/>
      <c r="L35" s="63"/>
      <c r="M35" s="62"/>
      <c r="N35" s="62"/>
      <c r="O35" s="58"/>
      <c r="P35" s="57"/>
      <c r="Q35" s="57"/>
      <c r="R35" s="58"/>
      <c r="S35" s="57"/>
      <c r="T35" s="57"/>
      <c r="U35" s="58"/>
      <c r="V35" s="57"/>
      <c r="W35" s="57"/>
      <c r="X35" s="58"/>
      <c r="Y35" s="57"/>
      <c r="Z35" s="57"/>
      <c r="AA35" s="58"/>
      <c r="AB35" s="58"/>
      <c r="AC35" s="75"/>
      <c r="AD35" s="77"/>
      <c r="AE35" s="100"/>
      <c r="AF35" s="42"/>
      <c r="AH35" s="70"/>
    </row>
    <row r="36" spans="1:34" s="69" customFormat="1" ht="13.5" thickBot="1">
      <c r="A36" s="677"/>
      <c r="B36" s="633"/>
      <c r="C36" s="633"/>
      <c r="D36" s="680"/>
      <c r="E36" s="73"/>
      <c r="F36" s="242"/>
      <c r="G36" s="61"/>
      <c r="H36" s="57"/>
      <c r="I36" s="57"/>
      <c r="J36" s="62"/>
      <c r="K36" s="62"/>
      <c r="L36" s="63"/>
      <c r="M36" s="62"/>
      <c r="N36" s="62"/>
      <c r="O36" s="58"/>
      <c r="P36" s="57"/>
      <c r="Q36" s="57"/>
      <c r="R36" s="58"/>
      <c r="S36" s="57"/>
      <c r="T36" s="57"/>
      <c r="U36" s="58"/>
      <c r="V36" s="57"/>
      <c r="W36" s="57"/>
      <c r="X36" s="58"/>
      <c r="Y36" s="57"/>
      <c r="Z36" s="57"/>
      <c r="AA36" s="58"/>
      <c r="AB36" s="58"/>
      <c r="AC36" s="75"/>
      <c r="AD36" s="77"/>
      <c r="AE36" s="100"/>
      <c r="AF36" s="42"/>
      <c r="AH36" s="70"/>
    </row>
    <row r="37" spans="1:34" s="69" customFormat="1" ht="12.75" customHeight="1" thickBot="1">
      <c r="A37" s="235" t="s">
        <v>204</v>
      </c>
      <c r="B37" s="236"/>
      <c r="C37" s="143">
        <v>180</v>
      </c>
      <c r="D37" s="237">
        <v>180</v>
      </c>
      <c r="E37" s="73"/>
      <c r="F37" s="242"/>
      <c r="G37" s="61"/>
      <c r="H37" s="57"/>
      <c r="I37" s="57"/>
      <c r="J37" s="62"/>
      <c r="K37" s="62"/>
      <c r="L37" s="63"/>
      <c r="M37" s="62"/>
      <c r="N37" s="62"/>
      <c r="O37" s="58"/>
      <c r="P37" s="57"/>
      <c r="Q37" s="57"/>
      <c r="R37" s="58"/>
      <c r="S37" s="57"/>
      <c r="T37" s="57"/>
      <c r="U37" s="58"/>
      <c r="V37" s="57"/>
      <c r="W37" s="57"/>
      <c r="X37" s="58"/>
      <c r="Y37" s="57"/>
      <c r="Z37" s="57"/>
      <c r="AA37" s="58"/>
      <c r="AB37" s="58"/>
      <c r="AC37" s="75"/>
      <c r="AD37" s="77"/>
      <c r="AE37" s="100"/>
      <c r="AF37" s="42"/>
      <c r="AH37" s="70"/>
    </row>
    <row r="38" spans="2:34" s="69" customFormat="1" ht="12.75">
      <c r="B38" s="103"/>
      <c r="C38" s="104"/>
      <c r="D38" s="103"/>
      <c r="E38" s="73"/>
      <c r="F38" s="61"/>
      <c r="G38" s="61"/>
      <c r="H38" s="57"/>
      <c r="I38" s="57"/>
      <c r="J38" s="62"/>
      <c r="K38" s="62"/>
      <c r="L38" s="63"/>
      <c r="M38" s="62"/>
      <c r="N38" s="62"/>
      <c r="O38" s="58"/>
      <c r="P38" s="57"/>
      <c r="Q38" s="57"/>
      <c r="R38" s="58"/>
      <c r="S38" s="57"/>
      <c r="T38" s="57"/>
      <c r="U38" s="58"/>
      <c r="V38" s="57"/>
      <c r="W38" s="57"/>
      <c r="X38" s="58"/>
      <c r="Y38" s="57"/>
      <c r="Z38" s="57"/>
      <c r="AA38" s="58"/>
      <c r="AB38" s="58"/>
      <c r="AC38" s="75"/>
      <c r="AD38" s="77"/>
      <c r="AE38" s="100"/>
      <c r="AF38" s="42"/>
      <c r="AH38" s="70"/>
    </row>
    <row r="39" spans="2:34" s="69" customFormat="1" ht="12.75">
      <c r="B39" s="103"/>
      <c r="C39" s="103"/>
      <c r="D39" s="103"/>
      <c r="E39" s="73"/>
      <c r="F39" s="61"/>
      <c r="G39" s="61"/>
      <c r="H39" s="57"/>
      <c r="I39" s="57"/>
      <c r="J39" s="62"/>
      <c r="K39" s="62"/>
      <c r="L39" s="63"/>
      <c r="M39" s="62"/>
      <c r="N39" s="62"/>
      <c r="O39" s="58"/>
      <c r="P39" s="57"/>
      <c r="Q39" s="57"/>
      <c r="R39" s="58"/>
      <c r="S39" s="57"/>
      <c r="T39" s="57"/>
      <c r="U39" s="58"/>
      <c r="V39" s="57"/>
      <c r="W39" s="57"/>
      <c r="X39" s="58"/>
      <c r="Y39" s="57"/>
      <c r="Z39" s="57"/>
      <c r="AA39" s="58"/>
      <c r="AB39" s="58"/>
      <c r="AC39" s="75"/>
      <c r="AD39" s="77"/>
      <c r="AE39" s="100"/>
      <c r="AF39" s="42"/>
      <c r="AH39" s="70"/>
    </row>
    <row r="40" spans="2:34" s="69" customFormat="1" ht="12.75">
      <c r="B40" s="103"/>
      <c r="C40" s="103"/>
      <c r="D40" s="103"/>
      <c r="E40" s="103"/>
      <c r="F40" s="61"/>
      <c r="G40" s="61"/>
      <c r="H40" s="57"/>
      <c r="I40" s="57"/>
      <c r="J40" s="62"/>
      <c r="K40" s="62"/>
      <c r="L40" s="63"/>
      <c r="M40" s="62"/>
      <c r="N40" s="62"/>
      <c r="O40" s="58"/>
      <c r="P40" s="57"/>
      <c r="Q40" s="57"/>
      <c r="R40" s="58"/>
      <c r="S40" s="57"/>
      <c r="T40" s="57"/>
      <c r="U40" s="58"/>
      <c r="V40" s="57"/>
      <c r="W40" s="57"/>
      <c r="X40" s="58"/>
      <c r="Y40" s="57"/>
      <c r="Z40" s="57"/>
      <c r="AA40" s="58"/>
      <c r="AB40" s="58"/>
      <c r="AC40" s="75"/>
      <c r="AD40" s="77"/>
      <c r="AE40" s="100"/>
      <c r="AF40" s="42"/>
      <c r="AH40" s="70"/>
    </row>
    <row r="41" spans="2:34" s="69" customFormat="1" ht="12.75">
      <c r="B41" s="103"/>
      <c r="C41" s="103"/>
      <c r="D41" s="103"/>
      <c r="E41" s="103"/>
      <c r="F41" s="61"/>
      <c r="G41" s="61"/>
      <c r="H41" s="57"/>
      <c r="I41" s="57"/>
      <c r="J41" s="62"/>
      <c r="K41" s="62"/>
      <c r="L41" s="63"/>
      <c r="M41" s="62"/>
      <c r="N41" s="62"/>
      <c r="O41" s="58"/>
      <c r="P41" s="57"/>
      <c r="Q41" s="57"/>
      <c r="R41" s="58"/>
      <c r="S41" s="57"/>
      <c r="T41" s="57"/>
      <c r="U41" s="58"/>
      <c r="V41" s="57"/>
      <c r="W41" s="57"/>
      <c r="X41" s="58"/>
      <c r="Y41" s="57"/>
      <c r="Z41" s="57"/>
      <c r="AA41" s="58"/>
      <c r="AB41" s="58"/>
      <c r="AC41" s="75"/>
      <c r="AD41" s="77"/>
      <c r="AE41" s="100"/>
      <c r="AF41" s="42"/>
      <c r="AH41" s="70"/>
    </row>
    <row r="42" spans="2:34" s="69" customFormat="1" ht="12.75">
      <c r="B42" s="103"/>
      <c r="C42" s="103"/>
      <c r="D42" s="103"/>
      <c r="E42" s="103"/>
      <c r="F42" s="61"/>
      <c r="G42" s="61"/>
      <c r="H42" s="57"/>
      <c r="I42" s="57"/>
      <c r="J42" s="62"/>
      <c r="K42" s="62"/>
      <c r="L42" s="63"/>
      <c r="M42" s="62"/>
      <c r="N42" s="62"/>
      <c r="O42" s="58"/>
      <c r="P42" s="57"/>
      <c r="Q42" s="57"/>
      <c r="R42" s="58"/>
      <c r="S42" s="57"/>
      <c r="T42" s="57"/>
      <c r="U42" s="58"/>
      <c r="V42" s="57"/>
      <c r="W42" s="57"/>
      <c r="X42" s="58"/>
      <c r="Y42" s="57"/>
      <c r="Z42" s="57"/>
      <c r="AA42" s="58"/>
      <c r="AB42" s="58"/>
      <c r="AC42" s="75"/>
      <c r="AD42" s="77"/>
      <c r="AE42" s="100"/>
      <c r="AF42" s="42"/>
      <c r="AH42" s="70"/>
    </row>
    <row r="43" spans="2:34" s="69" customFormat="1" ht="51.75" customHeight="1">
      <c r="B43" s="103"/>
      <c r="C43" s="103"/>
      <c r="D43" s="103"/>
      <c r="E43" s="103"/>
      <c r="F43" s="61"/>
      <c r="G43" s="61"/>
      <c r="H43" s="57"/>
      <c r="I43" s="57"/>
      <c r="J43" s="62"/>
      <c r="K43" s="62"/>
      <c r="L43" s="63"/>
      <c r="M43" s="62"/>
      <c r="N43" s="62"/>
      <c r="O43" s="58"/>
      <c r="P43" s="57"/>
      <c r="Q43" s="57"/>
      <c r="R43" s="58"/>
      <c r="S43" s="57"/>
      <c r="T43" s="57"/>
      <c r="U43" s="58"/>
      <c r="V43" s="57"/>
      <c r="W43" s="57"/>
      <c r="X43" s="58"/>
      <c r="Y43" s="57"/>
      <c r="Z43" s="57"/>
      <c r="AA43" s="58"/>
      <c r="AB43" s="58"/>
      <c r="AC43" s="75"/>
      <c r="AD43" s="77"/>
      <c r="AE43" s="100"/>
      <c r="AF43" s="42"/>
      <c r="AH43" s="70"/>
    </row>
    <row r="44" spans="2:34" s="69" customFormat="1" ht="12.75">
      <c r="B44" s="103"/>
      <c r="C44" s="103"/>
      <c r="D44" s="103"/>
      <c r="E44" s="103"/>
      <c r="F44" s="61"/>
      <c r="G44" s="61"/>
      <c r="H44" s="57"/>
      <c r="I44" s="57"/>
      <c r="J44" s="62"/>
      <c r="K44" s="62"/>
      <c r="L44" s="63"/>
      <c r="M44" s="62"/>
      <c r="N44" s="62"/>
      <c r="O44" s="58"/>
      <c r="P44" s="57"/>
      <c r="Q44" s="57"/>
      <c r="R44" s="58"/>
      <c r="S44" s="57"/>
      <c r="T44" s="57"/>
      <c r="U44" s="58"/>
      <c r="V44" s="57"/>
      <c r="W44" s="57"/>
      <c r="X44" s="58"/>
      <c r="Y44" s="57"/>
      <c r="Z44" s="57"/>
      <c r="AA44" s="58"/>
      <c r="AB44" s="58"/>
      <c r="AC44" s="75"/>
      <c r="AD44" s="77"/>
      <c r="AE44" s="100"/>
      <c r="AF44" s="42"/>
      <c r="AH44" s="70"/>
    </row>
    <row r="45" spans="2:34" s="69" customFormat="1" ht="12.75">
      <c r="B45" s="103"/>
      <c r="C45" s="103"/>
      <c r="D45" s="103"/>
      <c r="E45" s="103"/>
      <c r="F45" s="61"/>
      <c r="G45" s="61"/>
      <c r="H45" s="57"/>
      <c r="I45" s="57"/>
      <c r="J45" s="62"/>
      <c r="K45" s="62"/>
      <c r="L45" s="63"/>
      <c r="M45" s="62"/>
      <c r="N45" s="62"/>
      <c r="O45" s="58"/>
      <c r="P45" s="57"/>
      <c r="Q45" s="57"/>
      <c r="R45" s="58"/>
      <c r="S45" s="57"/>
      <c r="T45" s="57"/>
      <c r="U45" s="58"/>
      <c r="V45" s="57"/>
      <c r="W45" s="57"/>
      <c r="X45" s="58"/>
      <c r="Y45" s="57"/>
      <c r="Z45" s="57"/>
      <c r="AA45" s="58"/>
      <c r="AB45" s="58"/>
      <c r="AC45" s="75"/>
      <c r="AD45" s="77"/>
      <c r="AE45" s="100"/>
      <c r="AF45" s="42"/>
      <c r="AH45" s="70"/>
    </row>
    <row r="46" spans="2:34" s="69" customFormat="1" ht="12.75">
      <c r="B46" s="103"/>
      <c r="C46" s="103"/>
      <c r="D46" s="103"/>
      <c r="E46" s="103"/>
      <c r="F46" s="61"/>
      <c r="G46" s="61"/>
      <c r="H46" s="57"/>
      <c r="I46" s="57"/>
      <c r="J46" s="62"/>
      <c r="K46" s="62"/>
      <c r="L46" s="63"/>
      <c r="M46" s="62"/>
      <c r="N46" s="62"/>
      <c r="O46" s="58"/>
      <c r="P46" s="57"/>
      <c r="Q46" s="57"/>
      <c r="R46" s="58"/>
      <c r="S46" s="57"/>
      <c r="T46" s="57"/>
      <c r="U46" s="58"/>
      <c r="V46" s="57"/>
      <c r="W46" s="57"/>
      <c r="X46" s="58"/>
      <c r="Y46" s="57"/>
      <c r="Z46" s="57"/>
      <c r="AA46" s="58"/>
      <c r="AB46" s="58"/>
      <c r="AC46" s="75"/>
      <c r="AD46" s="77"/>
      <c r="AE46" s="100"/>
      <c r="AF46" s="42"/>
      <c r="AH46" s="70"/>
    </row>
    <row r="47" spans="2:34" s="69" customFormat="1" ht="12.75">
      <c r="B47" s="103"/>
      <c r="C47" s="103"/>
      <c r="D47" s="103"/>
      <c r="E47" s="103"/>
      <c r="F47" s="61"/>
      <c r="G47" s="61"/>
      <c r="H47" s="57"/>
      <c r="I47" s="57"/>
      <c r="J47" s="62"/>
      <c r="K47" s="62"/>
      <c r="L47" s="63"/>
      <c r="M47" s="62"/>
      <c r="N47" s="62"/>
      <c r="O47" s="58"/>
      <c r="P47" s="57"/>
      <c r="Q47" s="57"/>
      <c r="R47" s="58"/>
      <c r="S47" s="57"/>
      <c r="T47" s="57"/>
      <c r="U47" s="58"/>
      <c r="V47" s="57"/>
      <c r="W47" s="57"/>
      <c r="X47" s="58"/>
      <c r="Y47" s="57"/>
      <c r="Z47" s="57"/>
      <c r="AA47" s="58"/>
      <c r="AB47" s="58"/>
      <c r="AC47" s="75"/>
      <c r="AD47" s="77"/>
      <c r="AE47" s="100"/>
      <c r="AF47" s="42"/>
      <c r="AH47" s="70"/>
    </row>
    <row r="48" spans="2:34" s="69" customFormat="1" ht="12.75">
      <c r="B48" s="103"/>
      <c r="C48" s="103"/>
      <c r="D48" s="103"/>
      <c r="E48" s="103"/>
      <c r="F48" s="61"/>
      <c r="G48" s="61"/>
      <c r="H48" s="57"/>
      <c r="I48" s="57"/>
      <c r="J48" s="62"/>
      <c r="K48" s="62"/>
      <c r="L48" s="63"/>
      <c r="M48" s="62"/>
      <c r="N48" s="62"/>
      <c r="O48" s="58"/>
      <c r="P48" s="57"/>
      <c r="Q48" s="57"/>
      <c r="R48" s="58"/>
      <c r="S48" s="57"/>
      <c r="T48" s="57"/>
      <c r="U48" s="58"/>
      <c r="V48" s="57"/>
      <c r="W48" s="57"/>
      <c r="X48" s="58"/>
      <c r="Y48" s="57"/>
      <c r="Z48" s="57"/>
      <c r="AA48" s="58"/>
      <c r="AB48" s="58"/>
      <c r="AC48" s="75"/>
      <c r="AD48" s="77"/>
      <c r="AE48" s="100"/>
      <c r="AF48" s="42"/>
      <c r="AH48" s="70"/>
    </row>
    <row r="49" spans="2:34" s="69" customFormat="1" ht="12.75">
      <c r="B49" s="103"/>
      <c r="C49" s="103"/>
      <c r="D49" s="103"/>
      <c r="E49" s="103"/>
      <c r="F49" s="61"/>
      <c r="G49" s="61"/>
      <c r="H49" s="57"/>
      <c r="I49" s="57"/>
      <c r="J49" s="62"/>
      <c r="K49" s="62"/>
      <c r="L49" s="63"/>
      <c r="M49" s="62"/>
      <c r="N49" s="62"/>
      <c r="O49" s="58"/>
      <c r="P49" s="57"/>
      <c r="Q49" s="57"/>
      <c r="R49" s="58"/>
      <c r="S49" s="57"/>
      <c r="T49" s="57"/>
      <c r="U49" s="58"/>
      <c r="V49" s="57"/>
      <c r="W49" s="57"/>
      <c r="X49" s="58"/>
      <c r="Y49" s="57"/>
      <c r="Z49" s="57"/>
      <c r="AA49" s="58"/>
      <c r="AB49" s="58"/>
      <c r="AC49" s="75"/>
      <c r="AD49" s="77"/>
      <c r="AE49" s="100"/>
      <c r="AF49" s="42"/>
      <c r="AH49" s="70"/>
    </row>
    <row r="50" spans="2:34" s="69" customFormat="1" ht="12.75">
      <c r="B50" s="103"/>
      <c r="C50" s="103"/>
      <c r="D50" s="103"/>
      <c r="E50" s="103"/>
      <c r="F50" s="61"/>
      <c r="G50" s="61"/>
      <c r="H50" s="57"/>
      <c r="I50" s="57"/>
      <c r="J50" s="62"/>
      <c r="K50" s="62"/>
      <c r="L50" s="63"/>
      <c r="M50" s="62"/>
      <c r="N50" s="62"/>
      <c r="O50" s="58"/>
      <c r="P50" s="57"/>
      <c r="Q50" s="57"/>
      <c r="R50" s="58"/>
      <c r="S50" s="57"/>
      <c r="T50" s="57"/>
      <c r="U50" s="58"/>
      <c r="V50" s="57"/>
      <c r="W50" s="57"/>
      <c r="X50" s="58"/>
      <c r="Y50" s="57"/>
      <c r="Z50" s="57"/>
      <c r="AA50" s="58"/>
      <c r="AB50" s="58"/>
      <c r="AC50" s="75"/>
      <c r="AD50" s="77"/>
      <c r="AE50" s="100"/>
      <c r="AF50" s="42"/>
      <c r="AH50" s="70"/>
    </row>
    <row r="51" spans="2:34" s="69" customFormat="1" ht="12.75">
      <c r="B51" s="103"/>
      <c r="C51" s="103"/>
      <c r="D51" s="103"/>
      <c r="E51" s="103"/>
      <c r="F51" s="61"/>
      <c r="G51" s="61"/>
      <c r="H51" s="57"/>
      <c r="I51" s="57"/>
      <c r="J51" s="62"/>
      <c r="K51" s="62"/>
      <c r="L51" s="63"/>
      <c r="M51" s="62"/>
      <c r="N51" s="62"/>
      <c r="O51" s="58"/>
      <c r="P51" s="57"/>
      <c r="Q51" s="57"/>
      <c r="R51" s="58"/>
      <c r="S51" s="57"/>
      <c r="T51" s="57"/>
      <c r="U51" s="58"/>
      <c r="V51" s="57"/>
      <c r="W51" s="57"/>
      <c r="X51" s="58"/>
      <c r="Y51" s="57"/>
      <c r="Z51" s="57"/>
      <c r="AA51" s="58"/>
      <c r="AB51" s="58"/>
      <c r="AC51" s="75"/>
      <c r="AD51" s="77"/>
      <c r="AE51" s="100"/>
      <c r="AF51" s="42"/>
      <c r="AH51" s="70"/>
    </row>
    <row r="52" spans="2:34" s="69" customFormat="1" ht="12.75">
      <c r="B52" s="103"/>
      <c r="C52" s="103"/>
      <c r="D52" s="103"/>
      <c r="E52" s="103"/>
      <c r="F52" s="61"/>
      <c r="G52" s="61"/>
      <c r="H52" s="57"/>
      <c r="I52" s="57"/>
      <c r="J52" s="62"/>
      <c r="K52" s="62"/>
      <c r="L52" s="63"/>
      <c r="M52" s="62"/>
      <c r="N52" s="62"/>
      <c r="O52" s="58"/>
      <c r="P52" s="57"/>
      <c r="Q52" s="57"/>
      <c r="R52" s="58"/>
      <c r="S52" s="57"/>
      <c r="T52" s="57"/>
      <c r="U52" s="58"/>
      <c r="V52" s="57"/>
      <c r="W52" s="57"/>
      <c r="X52" s="58"/>
      <c r="Y52" s="57"/>
      <c r="Z52" s="57"/>
      <c r="AA52" s="58"/>
      <c r="AB52" s="58"/>
      <c r="AC52" s="75"/>
      <c r="AD52" s="77"/>
      <c r="AE52" s="100"/>
      <c r="AF52" s="42"/>
      <c r="AH52" s="70"/>
    </row>
    <row r="53" spans="1:34" s="69" customFormat="1" ht="12.75">
      <c r="A53" s="60"/>
      <c r="B53" s="103"/>
      <c r="C53" s="103"/>
      <c r="D53" s="103"/>
      <c r="E53" s="103"/>
      <c r="F53" s="61"/>
      <c r="G53" s="61"/>
      <c r="H53" s="57"/>
      <c r="I53" s="57"/>
      <c r="J53" s="62"/>
      <c r="K53" s="62"/>
      <c r="L53" s="63"/>
      <c r="M53" s="62"/>
      <c r="N53" s="62"/>
      <c r="O53" s="58"/>
      <c r="P53" s="57"/>
      <c r="Q53" s="57"/>
      <c r="R53" s="58"/>
      <c r="S53" s="57"/>
      <c r="T53" s="57"/>
      <c r="U53" s="58"/>
      <c r="V53" s="57"/>
      <c r="W53" s="57"/>
      <c r="X53" s="58"/>
      <c r="Y53" s="57"/>
      <c r="Z53" s="57"/>
      <c r="AA53" s="58"/>
      <c r="AB53" s="58"/>
      <c r="AC53" s="75"/>
      <c r="AD53" s="77"/>
      <c r="AE53" s="100"/>
      <c r="AF53" s="42"/>
      <c r="AH53" s="70"/>
    </row>
    <row r="54" spans="1:34" s="69" customFormat="1" ht="12.75">
      <c r="A54" s="60"/>
      <c r="B54" s="103"/>
      <c r="C54" s="103"/>
      <c r="D54" s="103"/>
      <c r="E54" s="103"/>
      <c r="F54" s="61"/>
      <c r="G54" s="61"/>
      <c r="H54" s="57"/>
      <c r="I54" s="57"/>
      <c r="J54" s="62"/>
      <c r="K54" s="62"/>
      <c r="L54" s="63"/>
      <c r="M54" s="62"/>
      <c r="N54" s="62"/>
      <c r="O54" s="58"/>
      <c r="P54" s="57"/>
      <c r="Q54" s="57"/>
      <c r="R54" s="58"/>
      <c r="S54" s="57"/>
      <c r="T54" s="57"/>
      <c r="U54" s="58"/>
      <c r="V54" s="57"/>
      <c r="W54" s="57"/>
      <c r="X54" s="58"/>
      <c r="Y54" s="57"/>
      <c r="Z54" s="57"/>
      <c r="AA54" s="58"/>
      <c r="AB54" s="58"/>
      <c r="AC54" s="75"/>
      <c r="AD54" s="77"/>
      <c r="AE54" s="100"/>
      <c r="AF54" s="42"/>
      <c r="AH54" s="70"/>
    </row>
    <row r="55" spans="1:34" s="69" customFormat="1" ht="12.75" customHeight="1">
      <c r="A55" s="60"/>
      <c r="B55" s="103"/>
      <c r="C55" s="103"/>
      <c r="D55" s="103"/>
      <c r="E55" s="103"/>
      <c r="F55" s="61"/>
      <c r="G55" s="61"/>
      <c r="H55" s="57"/>
      <c r="I55" s="57"/>
      <c r="J55" s="62"/>
      <c r="K55" s="62"/>
      <c r="L55" s="63"/>
      <c r="M55" s="62"/>
      <c r="N55" s="62"/>
      <c r="O55" s="58"/>
      <c r="P55" s="57"/>
      <c r="Q55" s="57"/>
      <c r="R55" s="58"/>
      <c r="S55" s="57"/>
      <c r="T55" s="57"/>
      <c r="U55" s="58"/>
      <c r="V55" s="57"/>
      <c r="W55" s="57"/>
      <c r="X55" s="58"/>
      <c r="Y55" s="57"/>
      <c r="Z55" s="57"/>
      <c r="AA55" s="58"/>
      <c r="AB55" s="58"/>
      <c r="AC55" s="75"/>
      <c r="AD55" s="77"/>
      <c r="AE55" s="100"/>
      <c r="AF55" s="42"/>
      <c r="AH55" s="70"/>
    </row>
    <row r="56" spans="1:34" s="69" customFormat="1" ht="12.75" customHeight="1">
      <c r="A56" s="60"/>
      <c r="B56" s="103"/>
      <c r="C56" s="103"/>
      <c r="D56" s="103"/>
      <c r="E56" s="103"/>
      <c r="F56" s="61"/>
      <c r="G56" s="61"/>
      <c r="H56" s="57"/>
      <c r="I56" s="57"/>
      <c r="J56" s="62"/>
      <c r="K56" s="62"/>
      <c r="L56" s="63"/>
      <c r="M56" s="62"/>
      <c r="N56" s="62"/>
      <c r="O56" s="58"/>
      <c r="P56" s="57"/>
      <c r="Q56" s="57"/>
      <c r="R56" s="58"/>
      <c r="S56" s="57"/>
      <c r="T56" s="57"/>
      <c r="U56" s="58"/>
      <c r="V56" s="57"/>
      <c r="W56" s="57"/>
      <c r="X56" s="58"/>
      <c r="Y56" s="57"/>
      <c r="Z56" s="57"/>
      <c r="AA56" s="58"/>
      <c r="AB56" s="58"/>
      <c r="AC56" s="75"/>
      <c r="AD56" s="77"/>
      <c r="AE56" s="100"/>
      <c r="AF56" s="42"/>
      <c r="AH56" s="70"/>
    </row>
    <row r="57" spans="1:34" s="69" customFormat="1" ht="12.75" customHeight="1">
      <c r="A57" s="60"/>
      <c r="B57" s="103"/>
      <c r="C57" s="104"/>
      <c r="D57" s="103"/>
      <c r="E57" s="103"/>
      <c r="F57" s="103"/>
      <c r="G57" s="61"/>
      <c r="H57" s="57"/>
      <c r="I57" s="57"/>
      <c r="J57" s="62"/>
      <c r="K57" s="62"/>
      <c r="L57" s="63"/>
      <c r="M57" s="62"/>
      <c r="N57" s="62"/>
      <c r="O57" s="58"/>
      <c r="P57" s="57"/>
      <c r="Q57" s="57"/>
      <c r="R57" s="58"/>
      <c r="S57" s="57"/>
      <c r="T57" s="57"/>
      <c r="U57" s="58"/>
      <c r="V57" s="57"/>
      <c r="W57" s="57"/>
      <c r="X57" s="58"/>
      <c r="Y57" s="57"/>
      <c r="Z57" s="57"/>
      <c r="AA57" s="58"/>
      <c r="AB57" s="58"/>
      <c r="AC57" s="75"/>
      <c r="AD57" s="77"/>
      <c r="AE57" s="100"/>
      <c r="AF57" s="42"/>
      <c r="AH57" s="70"/>
    </row>
    <row r="58" spans="1:34" s="69" customFormat="1" ht="12.75" customHeight="1">
      <c r="A58" s="103"/>
      <c r="B58" s="103"/>
      <c r="C58" s="103"/>
      <c r="D58" s="103"/>
      <c r="E58" s="103"/>
      <c r="F58" s="103"/>
      <c r="G58" s="61"/>
      <c r="H58" s="57"/>
      <c r="I58" s="57"/>
      <c r="J58" s="62"/>
      <c r="K58" s="62"/>
      <c r="L58" s="63"/>
      <c r="M58" s="62"/>
      <c r="N58" s="62"/>
      <c r="O58" s="58"/>
      <c r="P58" s="57"/>
      <c r="Q58" s="57"/>
      <c r="R58" s="58"/>
      <c r="S58" s="57"/>
      <c r="T58" s="57"/>
      <c r="U58" s="58"/>
      <c r="V58" s="57"/>
      <c r="W58" s="57"/>
      <c r="X58" s="58"/>
      <c r="Y58" s="57"/>
      <c r="Z58" s="57"/>
      <c r="AA58" s="58"/>
      <c r="AB58" s="58"/>
      <c r="AC58" s="75"/>
      <c r="AD58" s="77"/>
      <c r="AE58" s="100"/>
      <c r="AF58" s="42"/>
      <c r="AH58" s="70"/>
    </row>
    <row r="59" spans="1:34" s="69" customFormat="1" ht="12.75" customHeight="1">
      <c r="A59" s="103"/>
      <c r="B59" s="103"/>
      <c r="C59" s="103"/>
      <c r="D59" s="103"/>
      <c r="E59" s="103"/>
      <c r="F59" s="103"/>
      <c r="G59" s="61"/>
      <c r="H59" s="57"/>
      <c r="I59" s="57"/>
      <c r="J59" s="62"/>
      <c r="K59" s="62"/>
      <c r="L59" s="63"/>
      <c r="M59" s="62"/>
      <c r="N59" s="62"/>
      <c r="O59" s="58"/>
      <c r="P59" s="57"/>
      <c r="Q59" s="57"/>
      <c r="R59" s="58"/>
      <c r="S59" s="57"/>
      <c r="T59" s="57"/>
      <c r="U59" s="58"/>
      <c r="V59" s="57"/>
      <c r="W59" s="57"/>
      <c r="X59" s="58"/>
      <c r="Y59" s="57"/>
      <c r="Z59" s="57"/>
      <c r="AA59" s="58"/>
      <c r="AB59" s="58"/>
      <c r="AC59" s="75"/>
      <c r="AD59" s="77"/>
      <c r="AE59" s="100"/>
      <c r="AF59" s="42"/>
      <c r="AH59" s="70"/>
    </row>
    <row r="60" spans="1:34" s="69" customFormat="1" ht="12.75" customHeight="1">
      <c r="A60" s="103"/>
      <c r="B60" s="103"/>
      <c r="C60" s="103"/>
      <c r="D60" s="103"/>
      <c r="E60" s="103"/>
      <c r="F60" s="103"/>
      <c r="G60" s="61"/>
      <c r="H60" s="57"/>
      <c r="I60" s="57"/>
      <c r="J60" s="62"/>
      <c r="K60" s="62"/>
      <c r="L60" s="63"/>
      <c r="M60" s="62"/>
      <c r="N60" s="62"/>
      <c r="O60" s="58"/>
      <c r="P60" s="57"/>
      <c r="Q60" s="57"/>
      <c r="R60" s="58"/>
      <c r="S60" s="57"/>
      <c r="T60" s="57"/>
      <c r="U60" s="58"/>
      <c r="V60" s="57"/>
      <c r="W60" s="57"/>
      <c r="X60" s="58"/>
      <c r="Y60" s="57"/>
      <c r="Z60" s="57"/>
      <c r="AA60" s="58"/>
      <c r="AB60" s="58"/>
      <c r="AC60" s="75"/>
      <c r="AD60" s="77"/>
      <c r="AE60" s="100"/>
      <c r="AF60" s="42"/>
      <c r="AH60" s="70"/>
    </row>
    <row r="61" spans="1:34" s="69" customFormat="1" ht="12.75" customHeight="1">
      <c r="A61" s="103"/>
      <c r="B61" s="103"/>
      <c r="C61" s="103"/>
      <c r="D61" s="103"/>
      <c r="E61" s="103"/>
      <c r="F61" s="103"/>
      <c r="G61" s="61"/>
      <c r="H61" s="57"/>
      <c r="I61" s="57"/>
      <c r="J61" s="62"/>
      <c r="K61" s="62"/>
      <c r="L61" s="63"/>
      <c r="M61" s="62"/>
      <c r="N61" s="62"/>
      <c r="O61" s="58"/>
      <c r="P61" s="57"/>
      <c r="Q61" s="57"/>
      <c r="R61" s="58"/>
      <c r="S61" s="57"/>
      <c r="T61" s="57"/>
      <c r="U61" s="58"/>
      <c r="V61" s="57"/>
      <c r="W61" s="57"/>
      <c r="X61" s="58"/>
      <c r="Y61" s="57"/>
      <c r="Z61" s="57"/>
      <c r="AA61" s="58"/>
      <c r="AB61" s="58"/>
      <c r="AC61" s="75"/>
      <c r="AD61" s="77"/>
      <c r="AE61" s="100"/>
      <c r="AF61" s="42"/>
      <c r="AH61" s="70"/>
    </row>
    <row r="62" spans="1:34" s="69" customFormat="1" ht="12.75">
      <c r="A62" s="103"/>
      <c r="B62" s="103"/>
      <c r="C62" s="103"/>
      <c r="D62" s="103"/>
      <c r="E62" s="103"/>
      <c r="F62" s="103"/>
      <c r="G62" s="61"/>
      <c r="H62" s="57"/>
      <c r="I62" s="57"/>
      <c r="J62" s="62"/>
      <c r="K62" s="62"/>
      <c r="L62" s="63"/>
      <c r="M62" s="62"/>
      <c r="N62" s="62"/>
      <c r="O62" s="58"/>
      <c r="P62" s="57"/>
      <c r="Q62" s="57"/>
      <c r="R62" s="58"/>
      <c r="S62" s="57"/>
      <c r="T62" s="57"/>
      <c r="U62" s="58"/>
      <c r="V62" s="57"/>
      <c r="W62" s="57"/>
      <c r="X62" s="58"/>
      <c r="Y62" s="57"/>
      <c r="Z62" s="57"/>
      <c r="AA62" s="58"/>
      <c r="AB62" s="58"/>
      <c r="AC62" s="75"/>
      <c r="AD62" s="80"/>
      <c r="AE62" s="101"/>
      <c r="AF62" s="102"/>
      <c r="AH62" s="70"/>
    </row>
    <row r="63" spans="1:34" s="69" customFormat="1" ht="12.75">
      <c r="A63" s="103"/>
      <c r="B63" s="103"/>
      <c r="C63" s="103"/>
      <c r="D63" s="103"/>
      <c r="E63" s="103"/>
      <c r="F63" s="103"/>
      <c r="G63" s="61"/>
      <c r="H63" s="57"/>
      <c r="I63" s="57"/>
      <c r="J63" s="62"/>
      <c r="K63" s="62"/>
      <c r="L63" s="63"/>
      <c r="M63" s="62"/>
      <c r="N63" s="62"/>
      <c r="O63" s="58"/>
      <c r="P63" s="57"/>
      <c r="Q63" s="57"/>
      <c r="R63" s="58"/>
      <c r="S63" s="57"/>
      <c r="T63" s="57"/>
      <c r="U63" s="58"/>
      <c r="V63" s="57"/>
      <c r="W63" s="57"/>
      <c r="X63" s="58"/>
      <c r="Y63" s="57"/>
      <c r="Z63" s="57"/>
      <c r="AA63" s="58"/>
      <c r="AB63" s="58"/>
      <c r="AC63" s="75"/>
      <c r="AD63" s="75"/>
      <c r="AE63" s="141"/>
      <c r="AF63" s="142"/>
      <c r="AH63" s="70"/>
    </row>
    <row r="64" spans="1:34" s="215" customFormat="1" ht="15.75">
      <c r="A64" s="103"/>
      <c r="B64" s="103"/>
      <c r="C64" s="103"/>
      <c r="D64" s="103"/>
      <c r="E64" s="103"/>
      <c r="F64" s="103"/>
      <c r="G64" s="61"/>
      <c r="H64" s="57"/>
      <c r="I64" s="57"/>
      <c r="J64" s="62"/>
      <c r="K64" s="62"/>
      <c r="L64" s="63"/>
      <c r="M64" s="62"/>
      <c r="N64" s="62"/>
      <c r="O64" s="58"/>
      <c r="P64" s="57"/>
      <c r="Q64" s="57"/>
      <c r="R64" s="58"/>
      <c r="S64" s="57"/>
      <c r="T64" s="57"/>
      <c r="U64" s="58"/>
      <c r="V64" s="57"/>
      <c r="W64" s="57"/>
      <c r="X64" s="58"/>
      <c r="Y64" s="57"/>
      <c r="Z64" s="57"/>
      <c r="AA64" s="58"/>
      <c r="AB64" s="58"/>
      <c r="AC64" s="75"/>
      <c r="AD64" s="214"/>
      <c r="AF64" s="207"/>
      <c r="AH64" s="207"/>
    </row>
    <row r="65" spans="1:34" s="69" customFormat="1" ht="12.75">
      <c r="A65" s="103"/>
      <c r="B65" s="103"/>
      <c r="C65" s="103"/>
      <c r="D65" s="103"/>
      <c r="E65" s="103"/>
      <c r="F65" s="103"/>
      <c r="G65" s="61"/>
      <c r="H65" s="57"/>
      <c r="I65" s="57"/>
      <c r="J65" s="62"/>
      <c r="K65" s="62"/>
      <c r="L65" s="63"/>
      <c r="M65" s="62"/>
      <c r="N65" s="62"/>
      <c r="O65" s="58"/>
      <c r="P65" s="57"/>
      <c r="Q65" s="57"/>
      <c r="R65" s="58"/>
      <c r="S65" s="57"/>
      <c r="T65" s="57"/>
      <c r="U65" s="58"/>
      <c r="V65" s="57"/>
      <c r="W65" s="57"/>
      <c r="X65" s="58"/>
      <c r="Y65" s="57"/>
      <c r="Z65" s="57"/>
      <c r="AA65" s="58"/>
      <c r="AB65" s="58"/>
      <c r="AC65" s="75"/>
      <c r="AD65" s="75"/>
      <c r="AE65" s="141"/>
      <c r="AF65" s="142"/>
      <c r="AH65" s="70"/>
    </row>
    <row r="66" spans="1:34" s="69" customFormat="1" ht="12.75">
      <c r="A66" s="103"/>
      <c r="B66" s="103"/>
      <c r="C66" s="103"/>
      <c r="D66" s="103"/>
      <c r="E66" s="103"/>
      <c r="F66" s="103"/>
      <c r="G66" s="61"/>
      <c r="H66" s="57"/>
      <c r="I66" s="57"/>
      <c r="J66" s="62"/>
      <c r="K66" s="62"/>
      <c r="L66" s="63"/>
      <c r="M66" s="62"/>
      <c r="N66" s="62"/>
      <c r="O66" s="58"/>
      <c r="P66" s="57"/>
      <c r="Q66" s="57"/>
      <c r="R66" s="58"/>
      <c r="S66" s="57"/>
      <c r="T66" s="57"/>
      <c r="U66" s="58"/>
      <c r="V66" s="57"/>
      <c r="W66" s="57"/>
      <c r="X66" s="58"/>
      <c r="Y66" s="57"/>
      <c r="Z66" s="57"/>
      <c r="AA66" s="58"/>
      <c r="AB66" s="58"/>
      <c r="AC66" s="75"/>
      <c r="AD66" s="75"/>
      <c r="AE66" s="141"/>
      <c r="AF66" s="142"/>
      <c r="AH66" s="70"/>
    </row>
    <row r="67" spans="1:6" ht="12.75">
      <c r="A67" s="103"/>
      <c r="C67" s="103"/>
      <c r="E67" s="103"/>
      <c r="F67" s="103"/>
    </row>
    <row r="68" spans="1:34" s="208" customFormat="1" ht="15">
      <c r="A68" s="103"/>
      <c r="B68" s="103"/>
      <c r="C68" s="103"/>
      <c r="D68" s="103"/>
      <c r="E68" s="103"/>
      <c r="F68" s="103"/>
      <c r="G68" s="61"/>
      <c r="H68" s="57"/>
      <c r="I68" s="57"/>
      <c r="J68" s="62"/>
      <c r="K68" s="62"/>
      <c r="L68" s="63"/>
      <c r="M68" s="62"/>
      <c r="N68" s="62"/>
      <c r="O68" s="58"/>
      <c r="P68" s="57"/>
      <c r="Q68" s="57"/>
      <c r="R68" s="58"/>
      <c r="S68" s="57"/>
      <c r="T68" s="57"/>
      <c r="U68" s="58"/>
      <c r="V68" s="57"/>
      <c r="W68" s="57"/>
      <c r="X68" s="58"/>
      <c r="Y68" s="57"/>
      <c r="Z68" s="57"/>
      <c r="AA68" s="58"/>
      <c r="AB68" s="58"/>
      <c r="AC68" s="75"/>
      <c r="AD68" s="210"/>
      <c r="AF68" s="209"/>
      <c r="AH68" s="209"/>
    </row>
    <row r="69" spans="1:6" ht="12.75">
      <c r="A69" s="103"/>
      <c r="C69" s="103"/>
      <c r="E69" s="103"/>
      <c r="F69" s="103"/>
    </row>
    <row r="70" spans="1:6" ht="12.75">
      <c r="A70" s="103"/>
      <c r="C70" s="103"/>
      <c r="E70" s="103"/>
      <c r="F70" s="103"/>
    </row>
    <row r="71" spans="1:6" ht="12.75">
      <c r="A71" s="103"/>
      <c r="C71" s="103"/>
      <c r="E71" s="103"/>
      <c r="F71" s="103"/>
    </row>
    <row r="72" spans="1:6" ht="12.75">
      <c r="A72" s="103"/>
      <c r="C72" s="103"/>
      <c r="E72" s="103"/>
      <c r="F72" s="103"/>
    </row>
    <row r="73" spans="1:6" ht="12.75">
      <c r="A73" s="103"/>
      <c r="C73" s="103"/>
      <c r="E73" s="103"/>
      <c r="F73" s="103"/>
    </row>
    <row r="74" spans="1:6" ht="12.75">
      <c r="A74" s="103"/>
      <c r="C74" s="103"/>
      <c r="E74" s="103"/>
      <c r="F74" s="103"/>
    </row>
    <row r="75" spans="1:6" ht="12.75">
      <c r="A75" s="103"/>
      <c r="C75" s="103"/>
      <c r="E75" s="103"/>
      <c r="F75" s="103"/>
    </row>
    <row r="76" spans="1:6" ht="12.75">
      <c r="A76" s="103"/>
      <c r="C76" s="103"/>
      <c r="E76" s="103"/>
      <c r="F76" s="103"/>
    </row>
    <row r="77" spans="1:6" ht="12.75">
      <c r="A77" s="103"/>
      <c r="C77" s="103"/>
      <c r="E77" s="103"/>
      <c r="F77" s="103"/>
    </row>
    <row r="78" spans="1:6" ht="12.75">
      <c r="A78" s="103"/>
      <c r="C78" s="103"/>
      <c r="E78" s="103"/>
      <c r="F78" s="103"/>
    </row>
    <row r="79" spans="1:5" ht="12.75">
      <c r="A79" s="103"/>
      <c r="C79" s="103"/>
      <c r="E79" s="103"/>
    </row>
  </sheetData>
  <sheetProtection/>
  <mergeCells count="42">
    <mergeCell ref="C14:C21"/>
    <mergeCell ref="D6:D22"/>
    <mergeCell ref="B6:B13"/>
    <mergeCell ref="M4:N4"/>
    <mergeCell ref="C6:C13"/>
    <mergeCell ref="F13:G13"/>
    <mergeCell ref="F10:G10"/>
    <mergeCell ref="F7:G7"/>
    <mergeCell ref="F8:G8"/>
    <mergeCell ref="A23:A36"/>
    <mergeCell ref="D23:D36"/>
    <mergeCell ref="B23:B29"/>
    <mergeCell ref="B30:B36"/>
    <mergeCell ref="A2:A5"/>
    <mergeCell ref="B2:D5"/>
    <mergeCell ref="F2:AF2"/>
    <mergeCell ref="F3:F5"/>
    <mergeCell ref="G3:G5"/>
    <mergeCell ref="H3:H5"/>
    <mergeCell ref="V3:AA3"/>
    <mergeCell ref="Y4:Z4"/>
    <mergeCell ref="O4:O5"/>
    <mergeCell ref="A6:A22"/>
    <mergeCell ref="B14:B21"/>
    <mergeCell ref="AF3:AF5"/>
    <mergeCell ref="P4:Q4"/>
    <mergeCell ref="R4:R5"/>
    <mergeCell ref="S4:T4"/>
    <mergeCell ref="U4:U5"/>
    <mergeCell ref="AC3:AC5"/>
    <mergeCell ref="AE3:AE5"/>
    <mergeCell ref="X4:X5"/>
    <mergeCell ref="F1:AC1"/>
    <mergeCell ref="C23:C29"/>
    <mergeCell ref="C30:C36"/>
    <mergeCell ref="P3:U3"/>
    <mergeCell ref="I3:I5"/>
    <mergeCell ref="J3:O3"/>
    <mergeCell ref="J4:K4"/>
    <mergeCell ref="L4:L5"/>
    <mergeCell ref="AA4:AA5"/>
    <mergeCell ref="V4:W4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2011-08-26T11:47:50Z</cp:lastPrinted>
  <dcterms:created xsi:type="dcterms:W3CDTF">2006-03-16T06:37:00Z</dcterms:created>
  <dcterms:modified xsi:type="dcterms:W3CDTF">2013-02-18T10:48:14Z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