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Pályázatok\ÚNKP\ÚNKP 2022_2023\"/>
    </mc:Choice>
  </mc:AlternateContent>
  <xr:revisionPtr revIDLastSave="0" documentId="13_ncr:1_{6355AEF4-73C8-4270-BD52-AC7A1196BC21}" xr6:coauthVersionLast="46" xr6:coauthVersionMax="46" xr10:uidLastSave="{00000000-0000-0000-0000-000000000000}"/>
  <bookViews>
    <workbookView xWindow="28680" yWindow="-120" windowWidth="29040" windowHeight="15840" xr2:uid="{995E0E47-5BEC-428D-869D-AFA1B93F9C05}"/>
  </bookViews>
  <sheets>
    <sheet name="kötelező vállalások " sheetId="1" r:id="rId1"/>
    <sheet name="0" sheetId="2" state="hidden" r:id="rId2"/>
    <sheet name="1" sheetId="3" state="hidden" r:id="rId3"/>
  </sheets>
  <definedNames>
    <definedName name="_xlnm._FilterDatabase" localSheetId="2" hidden="1">'1'!$A$2:$M$14</definedName>
    <definedName name="Agrártudományok">#REF!</definedName>
    <definedName name="Bölcsészettudományok">#REF!</definedName>
    <definedName name="Counter">COUNTA(INDEX(ValData,,MATCH(#REF!,#REF!,0)))</definedName>
    <definedName name="Counter2">COUNTA(INDEX(ValData2,,MATCH(#REF!,#REF!,0)))</definedName>
    <definedName name="Hittudományok">#REF!</definedName>
    <definedName name="Master">#REF!:INDEX(#REF!,COUNTA(#REF!))</definedName>
    <definedName name="Master2">#REF!:INDEX(#REF!,COUNTA(#REF!))</definedName>
    <definedName name="Műszaki_tudományok">#REF!</definedName>
    <definedName name="Művészetek">#REF!</definedName>
    <definedName name="Orvostudományok">#REF!</definedName>
    <definedName name="Társadalomtudományok">#REF!</definedName>
    <definedName name="Természettudományok">#REF!</definedName>
    <definedName name="Uselist">INDEX(ValData,1,MATCH(#REF!,#REF!,0)):INDEX(ValData,Counter,MATCH(#REF!,#REF!,0))</definedName>
    <definedName name="UseList2">INDEX(ValData2,1,MATCH(#REF!,#REF!,0)):INDEX(ValData2,Counter2,MATCH(#REF!,#REF!,0))</definedName>
    <definedName name="ValData">#REF!:INDEX(#REF!,100,COUNTA(#REF!))</definedName>
    <definedName name="ValData2">#REF!:INDEX(#REF!,COUNTA(#REF!))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/>
  <c r="C6" i="1"/>
  <c r="C7" i="1"/>
  <c r="C8" i="1"/>
  <c r="C9" i="1"/>
  <c r="C10" i="1"/>
  <c r="C11" i="1"/>
  <c r="C12" i="1"/>
  <c r="C13" i="1"/>
  <c r="C14" i="1"/>
  <c r="C15" i="1"/>
</calcChain>
</file>

<file path=xl/sharedStrings.xml><?xml version="1.0" encoding="utf-8"?>
<sst xmlns="http://schemas.openxmlformats.org/spreadsheetml/2006/main" count="227" uniqueCount="103">
  <si>
    <t>havi ösztöndíj</t>
  </si>
  <si>
    <t>Bolyai + 6. választható vállalás</t>
  </si>
  <si>
    <t>Bolyai + 5. választható vállalás</t>
  </si>
  <si>
    <t>Bolyai + 4. választható vállalás</t>
  </si>
  <si>
    <t>Bolyai + 3. választható vállalás</t>
  </si>
  <si>
    <t>Bolyai + 2. választható vállalás</t>
  </si>
  <si>
    <t>Bolyai + 1. választható vállalás</t>
  </si>
  <si>
    <t>BOLYAI + pályázat esetén</t>
  </si>
  <si>
    <t>5. kötelező vállalás</t>
  </si>
  <si>
    <t>4. kötelező vállalás</t>
  </si>
  <si>
    <t>3. kötelező vállalás</t>
  </si>
  <si>
    <t>2. kötelező vállalás</t>
  </si>
  <si>
    <t>1. kötelező vállalás</t>
  </si>
  <si>
    <t>Pályázati kiírás kódszáma:</t>
  </si>
  <si>
    <r>
      <t xml:space="preserve">12. </t>
    </r>
    <r>
      <rPr>
        <b/>
        <sz val="9"/>
        <color theme="1"/>
        <rFont val="Arial Narrow"/>
        <family val="2"/>
        <charset val="238"/>
      </rPr>
      <t>ÚNKP-22-6-II</t>
    </r>
    <r>
      <rPr>
        <sz val="9"/>
        <color theme="1"/>
        <rFont val="Arial Narrow"/>
        <family val="2"/>
        <charset val="238"/>
      </rPr>
      <t xml:space="preserve"> (Tehetséggel fel !)</t>
    </r>
  </si>
  <si>
    <t>Vezetéstudományi Intézet</t>
  </si>
  <si>
    <r>
      <t xml:space="preserve">11. </t>
    </r>
    <r>
      <rPr>
        <b/>
        <sz val="9"/>
        <color theme="1"/>
        <rFont val="Arial Narrow"/>
        <family val="2"/>
        <charset val="238"/>
      </rPr>
      <t xml:space="preserve">ÚNKP-22-6-I </t>
    </r>
    <r>
      <rPr>
        <sz val="9"/>
        <color theme="1"/>
        <rFont val="Arial Narrow"/>
        <family val="2"/>
        <charset val="238"/>
      </rPr>
      <t>(Tehetséggel fel !)</t>
    </r>
  </si>
  <si>
    <t>Vállalkozásfejlesztési Intézet</t>
  </si>
  <si>
    <r>
      <t xml:space="preserve">10. </t>
    </r>
    <r>
      <rPr>
        <b/>
        <sz val="9"/>
        <color theme="1"/>
        <rFont val="Arial Narrow"/>
        <family val="2"/>
        <charset val="238"/>
      </rPr>
      <t>ÚNKP-22-5</t>
    </r>
    <r>
      <rPr>
        <sz val="9"/>
        <color theme="1"/>
        <rFont val="Arial Narrow"/>
        <family val="2"/>
        <charset val="238"/>
      </rPr>
      <t xml:space="preserve"> (BOLYAI +)</t>
    </r>
  </si>
  <si>
    <t>Vállalatgazdaságtan Intézet</t>
  </si>
  <si>
    <r>
      <t xml:space="preserve">9. </t>
    </r>
    <r>
      <rPr>
        <b/>
        <sz val="9"/>
        <color theme="1"/>
        <rFont val="Arial Narrow"/>
        <family val="2"/>
        <charset val="238"/>
      </rPr>
      <t xml:space="preserve">ÚNKP-22-4-II </t>
    </r>
    <r>
      <rPr>
        <sz val="9"/>
        <color theme="1"/>
        <rFont val="Arial Narrow"/>
        <family val="2"/>
        <charset val="238"/>
      </rPr>
      <t>(POSZTDOKTORI)</t>
    </r>
  </si>
  <si>
    <t>Pénzügyi, Számviteli és Gazdasági Jogi Intézet</t>
  </si>
  <si>
    <r>
      <t xml:space="preserve">8. </t>
    </r>
    <r>
      <rPr>
        <b/>
        <sz val="9"/>
        <color theme="1"/>
        <rFont val="Arial Narrow"/>
        <family val="2"/>
        <charset val="238"/>
      </rPr>
      <t>ÚNKP-22-4-I</t>
    </r>
    <r>
      <rPr>
        <sz val="9"/>
        <color theme="1"/>
        <rFont val="Arial Narrow"/>
        <family val="2"/>
        <charset val="238"/>
      </rPr>
      <t xml:space="preserve"> (DOKTORVÁROMÁNYOSI)</t>
    </r>
  </si>
  <si>
    <t>Nemzetközi, Politikai és Regionális Tanulmányok Intézete</t>
  </si>
  <si>
    <r>
      <t xml:space="preserve">7. </t>
    </r>
    <r>
      <rPr>
        <b/>
        <sz val="9"/>
        <color theme="1"/>
        <rFont val="Arial Narrow"/>
        <family val="2"/>
        <charset val="238"/>
      </rPr>
      <t>ÚNKP-22-3</t>
    </r>
    <r>
      <rPr>
        <sz val="9"/>
        <color theme="1"/>
        <rFont val="Arial Narrow"/>
        <family val="2"/>
        <charset val="238"/>
      </rPr>
      <t xml:space="preserve"> (Doktori hallgató)</t>
    </r>
  </si>
  <si>
    <t>Matematikai és Statisztikai Modellezés Intézet</t>
  </si>
  <si>
    <r>
      <t xml:space="preserve">6. </t>
    </r>
    <r>
      <rPr>
        <b/>
        <sz val="9"/>
        <color rgb="FFFF0000"/>
        <rFont val="Arial Narrow"/>
        <family val="2"/>
        <charset val="238"/>
      </rPr>
      <t>ÚNKP-22-2-III</t>
    </r>
    <r>
      <rPr>
        <sz val="9"/>
        <color rgb="FFFF0000"/>
        <rFont val="Arial Narrow"/>
        <family val="2"/>
        <charset val="238"/>
      </rPr>
      <t xml:space="preserve"> (leendő utolsó éves mesterképzés, folytatólagos doktori előkészítő)</t>
    </r>
  </si>
  <si>
    <t>Marketing Intézet</t>
  </si>
  <si>
    <r>
      <t xml:space="preserve">5. </t>
    </r>
    <r>
      <rPr>
        <b/>
        <sz val="9"/>
        <color theme="1"/>
        <rFont val="Arial Narrow"/>
        <family val="2"/>
        <charset val="238"/>
      </rPr>
      <t>ÚNKP-22-2-II</t>
    </r>
    <r>
      <rPr>
        <sz val="9"/>
        <color theme="1"/>
        <rFont val="Arial Narrow"/>
        <family val="2"/>
        <charset val="238"/>
      </rPr>
      <t xml:space="preserve"> (leendő első éves MA - </t>
    </r>
    <r>
      <rPr>
        <sz val="9"/>
        <color rgb="FFFF0000"/>
        <rFont val="Arial Narrow"/>
        <family val="2"/>
        <charset val="238"/>
      </rPr>
      <t>osztott</t>
    </r>
    <r>
      <rPr>
        <sz val="9"/>
        <color theme="1"/>
        <rFont val="Arial Narrow"/>
        <family val="2"/>
        <charset val="238"/>
      </rPr>
      <t xml:space="preserve">  mesterképzés)</t>
    </r>
  </si>
  <si>
    <t>Kommunikáció és Szociológia Intézet</t>
  </si>
  <si>
    <t>Szociológia és Kommunikációtudomány Doktori Iskola</t>
  </si>
  <si>
    <r>
      <t>4.</t>
    </r>
    <r>
      <rPr>
        <b/>
        <sz val="9"/>
        <color theme="1"/>
        <rFont val="Arial Narrow"/>
        <family val="2"/>
        <charset val="238"/>
      </rPr>
      <t xml:space="preserve"> ÚNKP-22-2-II </t>
    </r>
    <r>
      <rPr>
        <sz val="9"/>
        <color theme="1"/>
        <rFont val="Arial Narrow"/>
        <family val="2"/>
        <charset val="238"/>
      </rPr>
      <t xml:space="preserve">(leendő első éves MA - </t>
    </r>
    <r>
      <rPr>
        <sz val="9"/>
        <color rgb="FFFF0000"/>
        <rFont val="Arial Narrow"/>
        <family val="2"/>
        <charset val="238"/>
      </rPr>
      <t>osztatlan</t>
    </r>
    <r>
      <rPr>
        <sz val="9"/>
        <color theme="1"/>
        <rFont val="Arial Narrow"/>
        <family val="2"/>
        <charset val="238"/>
      </rPr>
      <t xml:space="preserve"> mesterképzés)</t>
    </r>
  </si>
  <si>
    <t>Közgazdaságtan Intézet</t>
  </si>
  <si>
    <t>Nemzetközi Kapcsolatok és Politikatudományi Doktori Iskola</t>
  </si>
  <si>
    <r>
      <t xml:space="preserve">3. </t>
    </r>
    <r>
      <rPr>
        <b/>
        <sz val="9"/>
        <color theme="1"/>
        <rFont val="Arial Narrow"/>
        <family val="2"/>
        <charset val="238"/>
      </rPr>
      <t>ÚNKP-22-2-I</t>
    </r>
    <r>
      <rPr>
        <sz val="9"/>
        <color theme="1"/>
        <rFont val="Arial Narrow"/>
        <family val="2"/>
        <charset val="238"/>
      </rPr>
      <t xml:space="preserve"> ( leendő felsőbbéves osztott, vagy osztatlan mesterképzés)</t>
    </r>
  </si>
  <si>
    <t>Informatikai Intézet</t>
  </si>
  <si>
    <t>Közgazdasági és Gazdaságinformatikai Doktori Iskola</t>
  </si>
  <si>
    <r>
      <t xml:space="preserve">2. </t>
    </r>
    <r>
      <rPr>
        <b/>
        <sz val="9"/>
        <color theme="1"/>
        <rFont val="Arial Narrow"/>
        <family val="2"/>
        <charset val="238"/>
      </rPr>
      <t xml:space="preserve">ÚNKP-22-1-II </t>
    </r>
    <r>
      <rPr>
        <sz val="9"/>
        <color theme="1"/>
        <rFont val="Arial Narrow"/>
        <family val="2"/>
        <charset val="238"/>
      </rPr>
      <t>(alapképzés leendő 1.éves)</t>
    </r>
  </si>
  <si>
    <t>Gazdaság- és Közpolitika Intézet</t>
  </si>
  <si>
    <t>Gazdálkodástani Doktori Iskola</t>
  </si>
  <si>
    <r>
      <t>1.</t>
    </r>
    <r>
      <rPr>
        <b/>
        <sz val="9"/>
        <color theme="1"/>
        <rFont val="Arial Narrow"/>
        <family val="2"/>
        <charset val="238"/>
      </rPr>
      <t xml:space="preserve"> ÚNKP-22-1-I</t>
    </r>
    <r>
      <rPr>
        <sz val="9"/>
        <color theme="1"/>
        <rFont val="Arial Narrow"/>
        <family val="2"/>
        <charset val="238"/>
      </rPr>
      <t xml:space="preserve"> (alapképzés II-IV. évf.)</t>
    </r>
  </si>
  <si>
    <t>NR</t>
  </si>
  <si>
    <t>100.000 Ft</t>
  </si>
  <si>
    <t>NEM RELEVÁNS</t>
  </si>
  <si>
    <t>-</t>
  </si>
  <si>
    <t xml:space="preserve"> intézményi ÚNKP rendezvényen részt vesznek</t>
  </si>
  <si>
    <t>havonta legalább 1 magyar nyelvű vagy idegen nyelvű szakirodalmat feldolgoznak, és azokból szakirodalmi összefoglaló tanulmányt készítenek</t>
  </si>
  <si>
    <t xml:space="preserve"> kutatási tevékenység végzése (eredmény: szakirodalmi összefoglaló tanulmány)</t>
  </si>
  <si>
    <t>Tehetséggel fel !</t>
  </si>
  <si>
    <r>
      <t xml:space="preserve">12. </t>
    </r>
    <r>
      <rPr>
        <b/>
        <sz val="9"/>
        <color rgb="FF7030A0"/>
        <rFont val="Arial Narrow"/>
        <family val="2"/>
        <charset val="238"/>
      </rPr>
      <t>ÚNKP-22-6-II</t>
    </r>
    <r>
      <rPr>
        <sz val="9"/>
        <color rgb="FF7030A0"/>
        <rFont val="Arial Narrow"/>
        <family val="2"/>
        <charset val="238"/>
      </rPr>
      <t xml:space="preserve"> (Tehetséggel fel !)</t>
    </r>
  </si>
  <si>
    <t>6. a fogadó felsőoktatási intézményen kívüli (hazai/nemzetközi) konferencián, egyéb szakmai rendezvényen a kutatás vagy (rész)eredményei ismertetése.</t>
  </si>
  <si>
    <t>5. Kutatók Éjszakája önálló program megszervezése a témából</t>
  </si>
  <si>
    <t>4. legalább két ismeretterjesztő cikk vagy interjú folyóiratban történő publikálása (tudományos vagy egyéb folyóiratban, például egyetemi lapban)</t>
  </si>
  <si>
    <t xml:space="preserve">
3. legalább 3 alkalmas, alkalmanként 90 percre kiterjedő szakkollégiumi vagy más oktatási kurzus megtartása a fogadó felsőoktatási intézmény hallgatói részére</t>
  </si>
  <si>
    <t>2. a kutatás elméleti/nemzetközi szakirodalmat összefoglaló részének leírása és annak igazolható módon történő megvitatása mesterképzésben (vagy osztatlan képzésben)/doktori képzésben részt vevő hallgatóval/doktorjelölttel egy kutatói szeminárium keretében</t>
  </si>
  <si>
    <t>1. kutatási módszertanának leírása, legalább 3, legfeljebb 6 oldal terjedelemben és annak igazolható módon történő megvitatása mesterképzésben (vagy osztatlan képzésben)/doktori képzésben részt vevő hallgatóval/doktorjelölttel egy kutatói szeminárium1 keretében</t>
  </si>
  <si>
    <t>Kötelező témavezetői feladatok ellátása</t>
  </si>
  <si>
    <t>Az MTA Bolyai János Kutatási Ösztöndíj keretében és az ÚNKP program szerinti kötelező vállalás(ainak)  elért eredményeit
az intézményen belüli ÚNKP rendezvényen ismerteti</t>
  </si>
  <si>
    <t xml:space="preserve">
az ösztöndíjas időszakban a fogadó felsőoktatási intézményhez az MTA Bolyai János
Kutatási Ösztöndíj kutatási munkatervéhez kapcsolódó, azonban attól elkülönült,
önálló, ÚNKP Bolyai+ kutatási tervet nyújt be.</t>
  </si>
  <si>
    <t>a fogadó felsőoktatási intézmény keretében kutatási tevékenységet végez</t>
  </si>
  <si>
    <t>BOLYAI +</t>
  </si>
  <si>
    <t>200.000 Ft</t>
  </si>
  <si>
    <t>kutatási tevékenységének eredményeit intézményen kívüli (hazai/nemzetközi) konferencián, egyéb szakmai rendezvényen ismerteti</t>
  </si>
  <si>
    <t>kutatási tevékenységének eredményeit az intézményen belüli ÚNKP rendezvényen ismerteti</t>
  </si>
  <si>
    <t>az ösztöndíjas időszak alatt  kutatási eredményeinek összefoglalásaként egy Scimago Journal Ranking szerinti Q1/Q2 és/vagy a Magyar Tudományos Akadémia tudományos osztályai által “A” vagy “B” katóriába sorolt folyóiratokban tudományos publikációja, amelynek legalább 51%-ban ő a szerzője megjelenik/hitelt érdemlően igazolja, hogy a folyóirat szerkesztősége közlésre befogadta</t>
  </si>
  <si>
    <t>POSZTDOKTORI</t>
  </si>
  <si>
    <r>
      <t xml:space="preserve">9. </t>
    </r>
    <r>
      <rPr>
        <b/>
        <sz val="9"/>
        <color theme="1"/>
        <rFont val="Arial Narrow"/>
        <family val="2"/>
        <charset val="238"/>
      </rPr>
      <t>ÚNKP-22-4-I</t>
    </r>
    <r>
      <rPr>
        <b/>
        <sz val="9"/>
        <color rgb="FFFF0000"/>
        <rFont val="Arial Narrow"/>
        <family val="2"/>
        <charset val="238"/>
      </rPr>
      <t>I</t>
    </r>
    <r>
      <rPr>
        <b/>
        <sz val="9"/>
        <color theme="1"/>
        <rFont val="Arial Narrow"/>
        <family val="2"/>
        <charset val="238"/>
      </rPr>
      <t xml:space="preserve"> </t>
    </r>
    <r>
      <rPr>
        <sz val="9"/>
        <color theme="1"/>
        <rFont val="Arial Narrow"/>
        <family val="2"/>
        <charset val="238"/>
      </rPr>
      <t>(POSZTDOKTORI)</t>
    </r>
  </si>
  <si>
    <t>doktori értekezésének megírását az ösztöndíjas időszak alatt benyújtja</t>
  </si>
  <si>
    <r>
      <rPr>
        <sz val="9"/>
        <color theme="1"/>
        <rFont val="Arial Narrow"/>
        <family val="2"/>
        <charset val="238"/>
      </rPr>
      <t xml:space="preserve"> egy tudományos publikációt megjelentet vagy a kiadónak benyújt</t>
    </r>
    <r>
      <rPr>
        <sz val="9"/>
        <color theme="9" tint="-0.249977111117893"/>
        <rFont val="Arial Narrow"/>
        <family val="2"/>
        <charset val="238"/>
      </rPr>
      <t xml:space="preserve">
6 hónapos ösztöndíjas jogviszony esetén, amennyiben tudományos
publikáció elkészítése a téma jellegére tekintettel nem megvalósítható (amelyet az
ösztöndíjas időszak végén az ösztöndíjas a benyújtandó szakmai záró beszámoló
keretében szakmailag alátámaszt), úgy elegendő a kutatási tevékenység eredményeinek
a 4.2.1.1. pont szerinti bemutatása</t>
    </r>
  </si>
  <si>
    <t>egy kutatócsoport munkájába bekapcsolódva vagy egyénileg kutatási tevékenység végzése  (eredmény: tudományos kutatási, fejlesztési munkája eredményeiről szóló tanulmány)</t>
  </si>
  <si>
    <t>DOKTORVÁROMÁNYOSI</t>
  </si>
  <si>
    <r>
      <t xml:space="preserve">egy tudományos publikációt megjelentet vagy a kiadónak benyújt
</t>
    </r>
    <r>
      <rPr>
        <sz val="9"/>
        <color theme="9" tint="-0.249977111117893"/>
        <rFont val="Arial Narrow"/>
        <family val="2"/>
        <charset val="238"/>
      </rPr>
      <t>5 vagy 7 hónapos ösztöndíjas jogviszony esetén, amennyiben tudományos publikáció elkészítése a téma jellegére tekintettel nem megvalósítható (amelyet az ösztöndíjas időszak végén az ösztöndíjas a benyújtandó szakmai záró beszámoló keretében szakmailag alátámaszt), úgy elegendő a kutatási tevékenység eredményeinek az intézményen belüli ÚNKP rendezvényen és intézményen kívüli (hazai/nemzetközi) konferencián, egyéb szakmai rendezvényen, fórumon történő ismertetése;</t>
    </r>
  </si>
  <si>
    <t>egy kutatócsoport munkájába bekapcsolódva vagy egyénileg kutatási tevékenység végzése  (eredmény: tudományos kutatási, fejlesztési munkája eredményeiről szóló tanulmány)
kutatása a doktori tanulmányok által megkövetelt kutatómunkán felüli „többlet” kutatási tevékenység 
az ÚNKP ösztöndíj keretében finanszírozott kutatás a doktori tanulmányok által megkövetelt kutatómunkához kapcsolódhat, de azon felüli, attól kimutathatóan elkülöníthető többlet kutatási tevékenységnek kell lennie.</t>
  </si>
  <si>
    <t>Doktori hallgató</t>
  </si>
  <si>
    <t>150.000 Ft</t>
  </si>
  <si>
    <t xml:space="preserve"> az ösztöndíjas időszak alatt
1. félévente minimum négy, doktori képzésben elismerhető kreditet teljesít;
2. doktori képzésre jelentkezik;
3.  a doktori felvételi vizsgát teljesíti</t>
  </si>
  <si>
    <r>
      <t xml:space="preserve">kutatási tervükhöz kapcsolódóan Tudományos Diákköri (TDK) dolgozatot készítenek és bármely felsőoktatási intézményben szervezett TDK-konferencián bemutatják a </t>
    </r>
    <r>
      <rPr>
        <sz val="9"/>
        <color rgb="FFFF0000"/>
        <rFont val="Arial Narrow"/>
        <family val="2"/>
        <charset val="238"/>
      </rPr>
      <t>2022/2023.</t>
    </r>
    <r>
      <rPr>
        <sz val="9"/>
        <color theme="1"/>
        <rFont val="Arial Narrow"/>
        <family val="2"/>
        <charset val="238"/>
      </rPr>
      <t xml:space="preserve"> tanévben</t>
    </r>
  </si>
  <si>
    <t>egy kutatócsoport munkájába bekapcsolódva vagy egyénileg kutatási tevékenység végzése  (eredmény: tudományos kutatási, fejlesztési munkája eredményeiről szóló tanulmány TDK dolgozat)</t>
  </si>
  <si>
    <r>
      <rPr>
        <b/>
        <u/>
        <sz val="9"/>
        <color theme="1"/>
        <rFont val="Arial Narrow"/>
        <family val="2"/>
        <charset val="238"/>
      </rPr>
      <t>leendő utolsó éves</t>
    </r>
    <r>
      <rPr>
        <sz val="9"/>
        <color theme="1"/>
        <rFont val="Arial Narrow"/>
        <family val="2"/>
        <charset val="238"/>
      </rPr>
      <t xml:space="preserve"> mesterképzés, folytatólagos doktori előkészítő</t>
    </r>
  </si>
  <si>
    <r>
      <t xml:space="preserve">6. </t>
    </r>
    <r>
      <rPr>
        <b/>
        <sz val="9"/>
        <color rgb="FF7030A0"/>
        <rFont val="Arial Narrow"/>
        <family val="2"/>
        <charset val="238"/>
      </rPr>
      <t>ÚNKP-22-2-III</t>
    </r>
    <r>
      <rPr>
        <sz val="9"/>
        <color rgb="FF7030A0"/>
        <rFont val="Arial Narrow"/>
        <family val="2"/>
        <charset val="238"/>
      </rPr>
      <t xml:space="preserve"> (leendő utolsó éves mesterképzés, folytatólagos doktori előkészítő)</t>
    </r>
  </si>
  <si>
    <r>
      <t xml:space="preserve">leendő első éves MA - </t>
    </r>
    <r>
      <rPr>
        <sz val="9"/>
        <color rgb="FFFF0000"/>
        <rFont val="Arial Narrow"/>
        <family val="2"/>
        <charset val="238"/>
      </rPr>
      <t>osztott  mesterképzés</t>
    </r>
  </si>
  <si>
    <t>5. ÚNKP-22-2-II (leendő első éves MA - osztott  mesterképzés)</t>
  </si>
  <si>
    <t>egy kutatócsoport munkájába bekapcsolódva vagy egyénileg kutatási tevékenység végzése ((eredmény: szakirodalmi összefoglaló tanulmány)</t>
  </si>
  <si>
    <r>
      <t xml:space="preserve">leendő első éves MA - </t>
    </r>
    <r>
      <rPr>
        <sz val="9"/>
        <color rgb="FFFF0000"/>
        <rFont val="Arial Narrow"/>
        <family val="2"/>
        <charset val="238"/>
      </rPr>
      <t>osztatlan mesterképzés</t>
    </r>
  </si>
  <si>
    <t>4. ÚNKP-22-2-II (leendő első éves MA - osztatlan mesterképzés)</t>
  </si>
  <si>
    <t>kutatási tervükhöz kapcsolódóan Tudományos Diákköri (TDK) dolgozatot készítenek és bármely felsőoktatási intézményben szervezett TDK-konferencián bemutatják a 2022/2023. tanévben</t>
  </si>
  <si>
    <t>egy kutatócsoport munkájába bekapcsolódva vagy egyénileg kutatási tevékenység végzése (eredmény: tudományos kutatási, fejlesztési munkája eredményeiről szóló tanulmány - TDK dolgozat)</t>
  </si>
  <si>
    <t>leendő felsőbbéves osztott, vagy osztatlan mesterképzés</t>
  </si>
  <si>
    <t>3. ÚNKP-22-2-I ( leendő felsőbbéves osztott, vagy osztatlan mesterképzés)</t>
  </si>
  <si>
    <t>alapképzés leendő 1.éves</t>
  </si>
  <si>
    <t>2. ÚNKP-22-1-II (alapképzés leendő 1.éves)</t>
  </si>
  <si>
    <t xml:space="preserve"> kutatási tevékenység végzése (eredmény: tudományos kutatási, fejlesztési munkája eredményeiről szóló tanulmány)</t>
  </si>
  <si>
    <t>alapképzés II-IV. évf.</t>
  </si>
  <si>
    <t>1. ÚNKP-22-1-I (alapképzés II-IV. évf.)</t>
  </si>
  <si>
    <t>BOLYAI + kötelező vállalás 6</t>
  </si>
  <si>
    <t>BOLYAI + kötelező vállalás 5</t>
  </si>
  <si>
    <t>BOLYAI + kötelező vállalás 4</t>
  </si>
  <si>
    <t>BOLYAI + kötelező vállalás 3</t>
  </si>
  <si>
    <t>BOLYAI + kötelező vállalás 2</t>
  </si>
  <si>
    <t>BOLYAI + kötelező vállalás 1</t>
  </si>
  <si>
    <t>Az MTA Bolyai János Kutatási Ösztöndíj keretében végzett kutatáshoz kapcsolódó alábbi kötelező tevékenységek közül legalább 3 teljesítése</t>
  </si>
  <si>
    <t xml:space="preserve"> - a kiírás szerinti kötelező vállalások megjelenítéséhez 
KÉREM VÁLASSZON a legördíthető menüből !</t>
  </si>
  <si>
    <t xml:space="preserve">           &lt;- C2 cellára kattintva elérhető legördíthető 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</si>
</sst>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Georgia Pro"/>
      <family val="1"/>
    </font>
    <font>
      <b/>
      <sz val="12"/>
      <color theme="1"/>
      <name val="Georgia Pro"/>
      <family val="1"/>
    </font>
    <font>
      <sz val="9"/>
      <color theme="1"/>
      <name val="Georgia Pro"/>
      <family val="1"/>
    </font>
    <font>
      <b/>
      <sz val="12"/>
      <color theme="1"/>
      <name val="Arial Narrow"/>
      <family val="2"/>
      <charset val="238"/>
    </font>
    <font>
      <b/>
      <sz val="14"/>
      <color theme="1"/>
      <name val="Georgia Pro"/>
      <family val="1"/>
    </font>
    <font>
      <b/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name val="Arial Narrow"/>
      <family val="2"/>
      <charset val="238"/>
    </font>
    <font>
      <sz val="9"/>
      <color rgb="FF7030A0"/>
      <name val="Arial Narrow"/>
      <family val="2"/>
      <charset val="238"/>
    </font>
    <font>
      <b/>
      <sz val="9"/>
      <color rgb="FF7030A0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9" tint="-0.249977111117893"/>
      <name val="Arial Narrow"/>
      <family val="2"/>
      <charset val="238"/>
    </font>
    <font>
      <b/>
      <u/>
      <sz val="9"/>
      <color theme="1"/>
      <name val="Arial Narrow"/>
      <family val="2"/>
      <charset val="238"/>
    </font>
    <font>
      <b/>
      <sz val="11"/>
      <color rgb="FFFF0000"/>
      <name val="Georgia Pro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2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 indent="1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2" fillId="0" borderId="0" xfId="0" applyFont="1"/>
    <xf numFmtId="0" fontId="2" fillId="4" borderId="0" xfId="0" applyFont="1" applyFill="1" applyAlignment="1">
      <alignment horizontal="right" wrapText="1"/>
    </xf>
    <xf numFmtId="0" fontId="9" fillId="4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4" fontId="0" fillId="0" borderId="0" xfId="0" applyNumberFormat="1"/>
    <xf numFmtId="14" fontId="2" fillId="4" borderId="0" xfId="0" applyNumberFormat="1" applyFont="1" applyFill="1"/>
    <xf numFmtId="1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7" fillId="5" borderId="0" xfId="0" applyFont="1" applyFill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EF02C-24B9-46CA-9938-3A5FE7A51DDA}">
  <dimension ref="A1:E21"/>
  <sheetViews>
    <sheetView tabSelected="1" zoomScale="91" zoomScaleNormal="9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C1"/>
    </sheetView>
  </sheetViews>
  <sheetFormatPr defaultRowHeight="16.5" x14ac:dyDescent="0.3"/>
  <cols>
    <col min="1" max="1" width="9.140625" style="1"/>
    <col min="2" max="2" width="27.28515625" style="1" customWidth="1"/>
    <col min="3" max="3" width="111.85546875" style="1" customWidth="1"/>
    <col min="4" max="4" width="25.42578125" style="2" customWidth="1"/>
    <col min="5" max="5" width="14.5703125" style="1" customWidth="1"/>
    <col min="6" max="16384" width="9.140625" style="1"/>
  </cols>
  <sheetData>
    <row r="1" spans="1:5" ht="45.75" customHeight="1" x14ac:dyDescent="0.3">
      <c r="B1" s="42" t="s">
        <v>13</v>
      </c>
      <c r="C1" s="42"/>
    </row>
    <row r="2" spans="1:5" ht="38.25" customHeight="1" x14ac:dyDescent="0.3">
      <c r="B2" s="50" t="s">
        <v>101</v>
      </c>
      <c r="C2" s="50"/>
      <c r="D2" s="24" t="s">
        <v>102</v>
      </c>
      <c r="E2" s="23"/>
    </row>
    <row r="3" spans="1:5" x14ac:dyDescent="0.3">
      <c r="B3" s="23"/>
      <c r="C3" s="23"/>
      <c r="D3" s="24"/>
      <c r="E3" s="23"/>
    </row>
    <row r="4" spans="1:5" s="20" customFormat="1" ht="99.75" customHeight="1" x14ac:dyDescent="0.3">
      <c r="A4" s="46"/>
      <c r="B4" s="17" t="s">
        <v>12</v>
      </c>
      <c r="C4" s="16" t="e">
        <f>VLOOKUP($B$2,'1'!$A$3:$N$14,3,0)</f>
        <v>#N/A</v>
      </c>
      <c r="D4" s="22"/>
      <c r="E4" s="21"/>
    </row>
    <row r="5" spans="1:5" s="3" customFormat="1" ht="104.25" customHeight="1" x14ac:dyDescent="0.25">
      <c r="A5" s="47"/>
      <c r="B5" s="15" t="s">
        <v>11</v>
      </c>
      <c r="C5" s="14" t="e">
        <f>VLOOKUP($B$2,'1'!$A$3:$N$14,4,0)</f>
        <v>#N/A</v>
      </c>
      <c r="D5" s="19"/>
      <c r="E5" s="18"/>
    </row>
    <row r="6" spans="1:5" s="3" customFormat="1" ht="36" customHeight="1" x14ac:dyDescent="0.25">
      <c r="A6" s="47"/>
      <c r="B6" s="15" t="s">
        <v>10</v>
      </c>
      <c r="C6" s="14" t="e">
        <f>VLOOKUP($B$2,'1'!$A$3:$N$14,5,0)</f>
        <v>#N/A</v>
      </c>
      <c r="D6" s="19"/>
      <c r="E6" s="18"/>
    </row>
    <row r="7" spans="1:5" s="3" customFormat="1" ht="54.75" customHeight="1" x14ac:dyDescent="0.25">
      <c r="A7" s="47"/>
      <c r="B7" s="15" t="s">
        <v>9</v>
      </c>
      <c r="C7" s="14" t="e">
        <f>VLOOKUP($B$2,'1'!$A$3:$N$14,6,0)</f>
        <v>#N/A</v>
      </c>
      <c r="D7" s="19"/>
      <c r="E7" s="18"/>
    </row>
    <row r="8" spans="1:5" s="3" customFormat="1" ht="22.5" customHeight="1" x14ac:dyDescent="0.25">
      <c r="A8" s="48"/>
      <c r="B8" s="13" t="s">
        <v>8</v>
      </c>
      <c r="C8" s="12" t="e">
        <f>VLOOKUP($B$2,'1'!$A$3:$N$14,7,0)</f>
        <v>#N/A</v>
      </c>
      <c r="D8" s="19"/>
      <c r="E8" s="18"/>
    </row>
    <row r="9" spans="1:5" s="9" customFormat="1" ht="36" customHeight="1" x14ac:dyDescent="0.25">
      <c r="A9" s="43" t="s">
        <v>7</v>
      </c>
      <c r="B9" s="17" t="s">
        <v>6</v>
      </c>
      <c r="C9" s="16" t="e">
        <f>VLOOKUP($B$2,'1'!$A$3:$N$14,8,0)</f>
        <v>#N/A</v>
      </c>
      <c r="D9" s="11"/>
      <c r="E9" s="10"/>
    </row>
    <row r="10" spans="1:5" s="9" customFormat="1" ht="32.25" customHeight="1" x14ac:dyDescent="0.25">
      <c r="A10" s="44"/>
      <c r="B10" s="15" t="s">
        <v>5</v>
      </c>
      <c r="C10" s="14" t="e">
        <f>VLOOKUP($B$2,'1'!$A$3:$N$14,9,0)</f>
        <v>#N/A</v>
      </c>
      <c r="D10" s="11"/>
      <c r="E10" s="10"/>
    </row>
    <row r="11" spans="1:5" s="9" customFormat="1" ht="46.5" customHeight="1" x14ac:dyDescent="0.25">
      <c r="A11" s="44"/>
      <c r="B11" s="15" t="s">
        <v>4</v>
      </c>
      <c r="C11" s="14" t="e">
        <f>VLOOKUP($B$2,'1'!$A$3:$N$14,10,0)</f>
        <v>#N/A</v>
      </c>
      <c r="D11" s="11"/>
      <c r="E11" s="10"/>
    </row>
    <row r="12" spans="1:5" s="9" customFormat="1" ht="30" customHeight="1" x14ac:dyDescent="0.25">
      <c r="A12" s="44"/>
      <c r="B12" s="15" t="s">
        <v>3</v>
      </c>
      <c r="C12" s="14" t="e">
        <f>VLOOKUP($B$2,'1'!$A$3:$N$14,11,0)</f>
        <v>#N/A</v>
      </c>
      <c r="D12" s="11"/>
      <c r="E12" s="10"/>
    </row>
    <row r="13" spans="1:5" s="9" customFormat="1" ht="22.5" customHeight="1" x14ac:dyDescent="0.25">
      <c r="A13" s="44"/>
      <c r="B13" s="15" t="s">
        <v>2</v>
      </c>
      <c r="C13" s="14" t="e">
        <f>VLOOKUP($B$2,'1'!$A$3:$N$14,12,0)</f>
        <v>#N/A</v>
      </c>
      <c r="D13" s="11"/>
      <c r="E13" s="10"/>
    </row>
    <row r="14" spans="1:5" s="9" customFormat="1" ht="32.25" customHeight="1" x14ac:dyDescent="0.25">
      <c r="A14" s="45"/>
      <c r="B14" s="13" t="s">
        <v>1</v>
      </c>
      <c r="C14" s="12" t="e">
        <f>VLOOKUP($B$2,'1'!$A$3:$N$14,13,0)</f>
        <v>#N/A</v>
      </c>
      <c r="D14" s="11"/>
      <c r="E14" s="10"/>
    </row>
    <row r="15" spans="1:5" s="4" customFormat="1" ht="24" customHeight="1" x14ac:dyDescent="0.25">
      <c r="B15" s="8" t="s">
        <v>0</v>
      </c>
      <c r="C15" s="7" t="e">
        <f>VLOOKUP($B$2,'1'!$A$3:$N$14,14,0)</f>
        <v>#N/A</v>
      </c>
      <c r="D15" s="6"/>
      <c r="E15" s="5"/>
    </row>
    <row r="16" spans="1:5" x14ac:dyDescent="0.3">
      <c r="C16" s="3"/>
    </row>
    <row r="17" spans="3:3" x14ac:dyDescent="0.3">
      <c r="C17" s="3"/>
    </row>
    <row r="18" spans="3:3" x14ac:dyDescent="0.3">
      <c r="C18" s="3"/>
    </row>
    <row r="19" spans="3:3" x14ac:dyDescent="0.3">
      <c r="C19" s="3"/>
    </row>
    <row r="20" spans="3:3" x14ac:dyDescent="0.3">
      <c r="C20" s="3"/>
    </row>
    <row r="21" spans="3:3" x14ac:dyDescent="0.3">
      <c r="C21" s="3"/>
    </row>
  </sheetData>
  <sheetProtection algorithmName="SHA-512" hashValue="j5bkLEktXRQfuZi2+bWWcmqfRbLEZO4lX8qf2UJvn2PC8kvlgbycSeEYri9TzOZVrrHmTjbsR3g3rh7azM7i2Q==" saltValue="AaUFdGY+oeB7yZXYsIZNjA==" spinCount="100000" sheet="1" objects="1" scenarios="1" selectLockedCells="1"/>
  <mergeCells count="4">
    <mergeCell ref="B1:C1"/>
    <mergeCell ref="A9:A14"/>
    <mergeCell ref="B2:C2"/>
    <mergeCell ref="A4:A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39987A-7543-4D08-AA97-68127E7DE4D4}">
          <x14:formula1>
            <xm:f>'0'!$A$1:$A$13</xm:f>
          </x14:formula1>
          <xm:sqref>B2</xm:sqref>
        </x14:dataValidation>
        <x14:dataValidation type="list" allowBlank="1" showInputMessage="1" showErrorMessage="1" xr:uid="{59B22F28-9BC9-434D-A950-648A77CE18E8}">
          <x14:formula1>
            <xm:f>'0'!$A$2:$A$12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47E8E-12FA-415B-8955-64ABCACE4753}">
  <dimension ref="A1:K14"/>
  <sheetViews>
    <sheetView workbookViewId="0">
      <selection activeCell="E11" sqref="E10:E11"/>
    </sheetView>
  </sheetViews>
  <sheetFormatPr defaultRowHeight="15" x14ac:dyDescent="0.25"/>
  <cols>
    <col min="1" max="1" width="47.85546875" style="25" customWidth="1"/>
    <col min="4" max="4" width="5.5703125" customWidth="1"/>
    <col min="5" max="5" width="10.140625" bestFit="1" customWidth="1"/>
    <col min="6" max="6" width="10.140625" customWidth="1"/>
    <col min="7" max="7" width="10.140625" bestFit="1" customWidth="1"/>
    <col min="9" max="9" width="45.28515625" customWidth="1"/>
    <col min="11" max="11" width="29.85546875" customWidth="1"/>
  </cols>
  <sheetData>
    <row r="1" spans="1:11" ht="27" x14ac:dyDescent="0.25">
      <c r="A1" s="49" t="s">
        <v>101</v>
      </c>
      <c r="C1" s="26">
        <v>5</v>
      </c>
      <c r="E1" s="30">
        <v>44805</v>
      </c>
      <c r="F1" s="31"/>
      <c r="G1" s="30">
        <v>44956</v>
      </c>
      <c r="I1" s="26" t="s">
        <v>41</v>
      </c>
      <c r="K1" s="26" t="s">
        <v>41</v>
      </c>
    </row>
    <row r="2" spans="1:11" x14ac:dyDescent="0.25">
      <c r="A2" s="26" t="s">
        <v>40</v>
      </c>
      <c r="C2" s="26">
        <v>7</v>
      </c>
      <c r="E2" s="30">
        <v>44958</v>
      </c>
      <c r="F2" s="31"/>
      <c r="G2" s="30">
        <v>45107</v>
      </c>
      <c r="I2" s="26" t="s">
        <v>39</v>
      </c>
      <c r="K2" s="26" t="s">
        <v>38</v>
      </c>
    </row>
    <row r="3" spans="1:11" x14ac:dyDescent="0.25">
      <c r="A3" s="26" t="s">
        <v>37</v>
      </c>
      <c r="C3" s="26">
        <v>10</v>
      </c>
      <c r="E3" s="31"/>
      <c r="F3" s="31"/>
      <c r="G3" s="30">
        <v>45169</v>
      </c>
      <c r="I3" s="26" t="s">
        <v>36</v>
      </c>
      <c r="K3" s="26" t="s">
        <v>35</v>
      </c>
    </row>
    <row r="4" spans="1:11" x14ac:dyDescent="0.25">
      <c r="A4" s="26" t="s">
        <v>34</v>
      </c>
      <c r="C4" s="26">
        <v>12</v>
      </c>
      <c r="E4" s="29"/>
      <c r="F4" s="29"/>
      <c r="G4" s="29"/>
      <c r="I4" s="26" t="s">
        <v>33</v>
      </c>
      <c r="K4" s="26" t="s">
        <v>32</v>
      </c>
    </row>
    <row r="5" spans="1:11" x14ac:dyDescent="0.25">
      <c r="A5" s="26" t="s">
        <v>31</v>
      </c>
      <c r="E5" s="29"/>
      <c r="F5" s="29"/>
      <c r="G5" s="29"/>
      <c r="I5" s="26" t="s">
        <v>30</v>
      </c>
      <c r="K5" s="26" t="s">
        <v>29</v>
      </c>
    </row>
    <row r="6" spans="1:11" x14ac:dyDescent="0.25">
      <c r="A6" s="26" t="s">
        <v>28</v>
      </c>
      <c r="E6" s="29"/>
      <c r="F6" s="29"/>
      <c r="G6" s="29"/>
      <c r="I6" s="28"/>
      <c r="K6" s="26" t="s">
        <v>27</v>
      </c>
    </row>
    <row r="7" spans="1:11" ht="27" x14ac:dyDescent="0.25">
      <c r="A7" s="27" t="s">
        <v>26</v>
      </c>
      <c r="K7" s="26" t="s">
        <v>25</v>
      </c>
    </row>
    <row r="8" spans="1:11" ht="27" x14ac:dyDescent="0.25">
      <c r="A8" s="26" t="s">
        <v>24</v>
      </c>
      <c r="K8" s="26" t="s">
        <v>23</v>
      </c>
    </row>
    <row r="9" spans="1:11" ht="27" x14ac:dyDescent="0.25">
      <c r="A9" s="26" t="s">
        <v>22</v>
      </c>
      <c r="K9" s="26" t="s">
        <v>21</v>
      </c>
    </row>
    <row r="10" spans="1:11" x14ac:dyDescent="0.25">
      <c r="A10" s="26" t="s">
        <v>20</v>
      </c>
      <c r="K10" s="26" t="s">
        <v>19</v>
      </c>
    </row>
    <row r="11" spans="1:11" x14ac:dyDescent="0.25">
      <c r="A11" s="26" t="s">
        <v>18</v>
      </c>
      <c r="K11" s="26" t="s">
        <v>17</v>
      </c>
    </row>
    <row r="12" spans="1:11" x14ac:dyDescent="0.25">
      <c r="A12" s="26" t="s">
        <v>16</v>
      </c>
      <c r="K12" s="26" t="s">
        <v>15</v>
      </c>
    </row>
    <row r="13" spans="1:11" x14ac:dyDescent="0.25">
      <c r="A13" s="26" t="s">
        <v>14</v>
      </c>
    </row>
    <row r="14" spans="1:11" x14ac:dyDescent="0.25">
      <c r="K14" s="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5941-5052-4BE5-AB08-0760B03C2169}">
  <dimension ref="A1:N14"/>
  <sheetViews>
    <sheetView zoomScale="96" zoomScaleNormal="96" workbookViewId="0">
      <selection activeCell="B2" sqref="B2:C2"/>
    </sheetView>
  </sheetViews>
  <sheetFormatPr defaultRowHeight="13.5" x14ac:dyDescent="0.25"/>
  <cols>
    <col min="1" max="1" width="30.7109375" style="33" customWidth="1"/>
    <col min="2" max="2" width="21.42578125" style="32" customWidth="1"/>
    <col min="3" max="3" width="43.28515625" style="32" customWidth="1"/>
    <col min="4" max="4" width="32.7109375" style="32" customWidth="1"/>
    <col min="5" max="5" width="20.28515625" style="32" customWidth="1"/>
    <col min="6" max="11" width="25.28515625" style="32" customWidth="1"/>
    <col min="12" max="12" width="14.5703125" style="32" customWidth="1"/>
    <col min="13" max="13" width="14.140625" style="32" customWidth="1"/>
    <col min="14" max="16384" width="9.140625" style="32"/>
  </cols>
  <sheetData>
    <row r="1" spans="1:14" ht="54" x14ac:dyDescent="0.25">
      <c r="A1" s="33" t="s">
        <v>100</v>
      </c>
    </row>
    <row r="2" spans="1:14" ht="27" x14ac:dyDescent="0.25">
      <c r="C2" s="41" t="s">
        <v>12</v>
      </c>
      <c r="D2" s="41" t="s">
        <v>11</v>
      </c>
      <c r="E2" s="41" t="s">
        <v>10</v>
      </c>
      <c r="F2" s="41" t="s">
        <v>9</v>
      </c>
      <c r="G2" s="41" t="s">
        <v>8</v>
      </c>
      <c r="H2" s="41" t="s">
        <v>99</v>
      </c>
      <c r="I2" s="41" t="s">
        <v>98</v>
      </c>
      <c r="J2" s="41" t="s">
        <v>97</v>
      </c>
      <c r="K2" s="41" t="s">
        <v>96</v>
      </c>
      <c r="L2" s="41" t="s">
        <v>95</v>
      </c>
      <c r="M2" s="41" t="s">
        <v>94</v>
      </c>
      <c r="N2" s="32" t="s">
        <v>0</v>
      </c>
    </row>
    <row r="3" spans="1:14" ht="27.75" customHeight="1" x14ac:dyDescent="0.25">
      <c r="A3" s="37" t="s">
        <v>93</v>
      </c>
      <c r="B3" s="32" t="s">
        <v>92</v>
      </c>
      <c r="C3" s="32" t="s">
        <v>91</v>
      </c>
      <c r="D3" s="32" t="s">
        <v>44</v>
      </c>
      <c r="E3" s="32" t="s">
        <v>45</v>
      </c>
      <c r="F3" s="32" t="s">
        <v>44</v>
      </c>
      <c r="G3" s="32" t="s">
        <v>44</v>
      </c>
      <c r="H3" s="32" t="s">
        <v>43</v>
      </c>
      <c r="I3" s="32" t="s">
        <v>43</v>
      </c>
      <c r="J3" s="32" t="s">
        <v>43</v>
      </c>
      <c r="K3" s="32" t="s">
        <v>43</v>
      </c>
      <c r="L3" s="32" t="s">
        <v>43</v>
      </c>
      <c r="M3" s="32" t="s">
        <v>43</v>
      </c>
      <c r="N3" s="34" t="s">
        <v>42</v>
      </c>
    </row>
    <row r="4" spans="1:14" ht="45" customHeight="1" x14ac:dyDescent="0.25">
      <c r="A4" s="37" t="s">
        <v>90</v>
      </c>
      <c r="B4" s="32" t="s">
        <v>89</v>
      </c>
      <c r="C4" s="32" t="s">
        <v>47</v>
      </c>
      <c r="D4" s="32" t="s">
        <v>46</v>
      </c>
      <c r="E4" s="32" t="s">
        <v>45</v>
      </c>
      <c r="F4" s="32" t="s">
        <v>44</v>
      </c>
      <c r="G4" s="32" t="s">
        <v>44</v>
      </c>
      <c r="H4" s="32" t="s">
        <v>43</v>
      </c>
      <c r="I4" s="32" t="s">
        <v>43</v>
      </c>
      <c r="J4" s="32" t="s">
        <v>43</v>
      </c>
      <c r="K4" s="32" t="s">
        <v>43</v>
      </c>
      <c r="L4" s="32" t="s">
        <v>43</v>
      </c>
      <c r="M4" s="32" t="s">
        <v>43</v>
      </c>
      <c r="N4" s="34" t="s">
        <v>42</v>
      </c>
    </row>
    <row r="5" spans="1:14" ht="157.5" customHeight="1" x14ac:dyDescent="0.25">
      <c r="A5" s="37" t="s">
        <v>88</v>
      </c>
      <c r="B5" s="32" t="s">
        <v>87</v>
      </c>
      <c r="C5" s="35" t="s">
        <v>86</v>
      </c>
      <c r="D5" s="41" t="s">
        <v>85</v>
      </c>
      <c r="E5" s="35" t="s">
        <v>63</v>
      </c>
      <c r="F5" s="32" t="s">
        <v>44</v>
      </c>
      <c r="G5" s="32" t="s">
        <v>44</v>
      </c>
      <c r="H5" s="32" t="s">
        <v>43</v>
      </c>
      <c r="I5" s="32" t="s">
        <v>43</v>
      </c>
      <c r="J5" s="32" t="s">
        <v>43</v>
      </c>
      <c r="K5" s="32" t="s">
        <v>43</v>
      </c>
      <c r="L5" s="32" t="s">
        <v>43</v>
      </c>
      <c r="M5" s="32" t="s">
        <v>43</v>
      </c>
      <c r="N5" s="34" t="s">
        <v>42</v>
      </c>
    </row>
    <row r="6" spans="1:14" ht="47.25" customHeight="1" x14ac:dyDescent="0.25">
      <c r="A6" s="37" t="s">
        <v>84</v>
      </c>
      <c r="B6" s="32" t="s">
        <v>83</v>
      </c>
      <c r="C6" s="35" t="s">
        <v>82</v>
      </c>
      <c r="D6" s="35" t="s">
        <v>46</v>
      </c>
      <c r="E6" s="35" t="s">
        <v>45</v>
      </c>
      <c r="F6" s="32" t="s">
        <v>44</v>
      </c>
      <c r="G6" s="32" t="s">
        <v>44</v>
      </c>
      <c r="H6" s="32" t="s">
        <v>43</v>
      </c>
      <c r="I6" s="32" t="s">
        <v>43</v>
      </c>
      <c r="J6" s="32" t="s">
        <v>43</v>
      </c>
      <c r="K6" s="32" t="s">
        <v>43</v>
      </c>
      <c r="L6" s="32" t="s">
        <v>43</v>
      </c>
      <c r="M6" s="32" t="s">
        <v>43</v>
      </c>
      <c r="N6" s="34" t="s">
        <v>42</v>
      </c>
    </row>
    <row r="7" spans="1:14" ht="61.5" customHeight="1" x14ac:dyDescent="0.25">
      <c r="A7" s="37" t="s">
        <v>81</v>
      </c>
      <c r="B7" s="32" t="s">
        <v>80</v>
      </c>
      <c r="C7" s="35" t="s">
        <v>77</v>
      </c>
      <c r="D7" s="32" t="s">
        <v>76</v>
      </c>
      <c r="E7" s="35" t="s">
        <v>63</v>
      </c>
      <c r="F7" s="32" t="s">
        <v>44</v>
      </c>
      <c r="G7" s="32" t="s">
        <v>44</v>
      </c>
      <c r="H7" s="32" t="s">
        <v>43</v>
      </c>
      <c r="I7" s="32" t="s">
        <v>43</v>
      </c>
      <c r="J7" s="32" t="s">
        <v>43</v>
      </c>
      <c r="K7" s="32" t="s">
        <v>43</v>
      </c>
      <c r="L7" s="32" t="s">
        <v>43</v>
      </c>
      <c r="M7" s="32" t="s">
        <v>43</v>
      </c>
      <c r="N7" s="34" t="s">
        <v>42</v>
      </c>
    </row>
    <row r="8" spans="1:14" ht="67.5" x14ac:dyDescent="0.25">
      <c r="A8" s="36" t="s">
        <v>79</v>
      </c>
      <c r="B8" s="32" t="s">
        <v>78</v>
      </c>
      <c r="C8" s="35" t="s">
        <v>77</v>
      </c>
      <c r="D8" s="32" t="s">
        <v>76</v>
      </c>
      <c r="E8" s="35" t="s">
        <v>63</v>
      </c>
      <c r="F8" s="39" t="s">
        <v>75</v>
      </c>
      <c r="G8" s="32" t="s">
        <v>44</v>
      </c>
      <c r="H8" s="32" t="s">
        <v>43</v>
      </c>
      <c r="I8" s="32" t="s">
        <v>43</v>
      </c>
      <c r="J8" s="32" t="s">
        <v>43</v>
      </c>
      <c r="K8" s="32" t="s">
        <v>43</v>
      </c>
      <c r="L8" s="32" t="s">
        <v>43</v>
      </c>
      <c r="M8" s="32" t="s">
        <v>43</v>
      </c>
      <c r="N8" s="34" t="s">
        <v>74</v>
      </c>
    </row>
    <row r="9" spans="1:14" ht="189" x14ac:dyDescent="0.25">
      <c r="A9" s="37" t="s">
        <v>24</v>
      </c>
      <c r="B9" s="32" t="s">
        <v>73</v>
      </c>
      <c r="C9" s="35" t="s">
        <v>72</v>
      </c>
      <c r="D9" s="40" t="s">
        <v>71</v>
      </c>
      <c r="E9" s="35" t="s">
        <v>63</v>
      </c>
      <c r="F9" s="35" t="s">
        <v>62</v>
      </c>
      <c r="G9" s="32" t="s">
        <v>44</v>
      </c>
      <c r="H9" s="32" t="s">
        <v>43</v>
      </c>
      <c r="I9" s="32" t="s">
        <v>43</v>
      </c>
      <c r="J9" s="32" t="s">
        <v>43</v>
      </c>
      <c r="K9" s="32" t="s">
        <v>43</v>
      </c>
      <c r="L9" s="32" t="s">
        <v>43</v>
      </c>
      <c r="M9" s="32" t="s">
        <v>43</v>
      </c>
      <c r="N9" s="34" t="s">
        <v>42</v>
      </c>
    </row>
    <row r="10" spans="1:14" ht="162" x14ac:dyDescent="0.25">
      <c r="A10" s="37" t="s">
        <v>22</v>
      </c>
      <c r="B10" s="32" t="s">
        <v>70</v>
      </c>
      <c r="C10" s="35" t="s">
        <v>69</v>
      </c>
      <c r="D10" s="39" t="s">
        <v>68</v>
      </c>
      <c r="E10" s="35" t="s">
        <v>63</v>
      </c>
      <c r="F10" s="35" t="s">
        <v>62</v>
      </c>
      <c r="G10" s="35" t="s">
        <v>67</v>
      </c>
      <c r="H10" s="32" t="s">
        <v>43</v>
      </c>
      <c r="I10" s="32" t="s">
        <v>43</v>
      </c>
      <c r="J10" s="32" t="s">
        <v>43</v>
      </c>
      <c r="K10" s="32" t="s">
        <v>43</v>
      </c>
      <c r="L10" s="32" t="s">
        <v>43</v>
      </c>
      <c r="M10" s="32" t="s">
        <v>43</v>
      </c>
      <c r="N10" s="34" t="s">
        <v>61</v>
      </c>
    </row>
    <row r="11" spans="1:14" ht="94.5" x14ac:dyDescent="0.25">
      <c r="A11" s="37" t="s">
        <v>66</v>
      </c>
      <c r="B11" s="32" t="s">
        <v>65</v>
      </c>
      <c r="C11" s="32" t="s">
        <v>64</v>
      </c>
      <c r="D11" s="32" t="s">
        <v>44</v>
      </c>
      <c r="E11" s="35" t="s">
        <v>63</v>
      </c>
      <c r="F11" s="35" t="s">
        <v>62</v>
      </c>
      <c r="G11" s="32" t="s">
        <v>44</v>
      </c>
      <c r="H11" s="32" t="s">
        <v>43</v>
      </c>
      <c r="I11" s="32" t="s">
        <v>43</v>
      </c>
      <c r="J11" s="32" t="s">
        <v>43</v>
      </c>
      <c r="K11" s="32" t="s">
        <v>43</v>
      </c>
      <c r="L11" s="32" t="s">
        <v>43</v>
      </c>
      <c r="M11" s="32" t="s">
        <v>43</v>
      </c>
      <c r="N11" s="34" t="s">
        <v>61</v>
      </c>
    </row>
    <row r="12" spans="1:14" ht="127.5" x14ac:dyDescent="0.25">
      <c r="A12" s="37" t="s">
        <v>18</v>
      </c>
      <c r="B12" s="32" t="s">
        <v>60</v>
      </c>
      <c r="C12" s="35" t="s">
        <v>59</v>
      </c>
      <c r="D12" s="39" t="s">
        <v>58</v>
      </c>
      <c r="E12" s="35" t="s">
        <v>57</v>
      </c>
      <c r="F12" s="35" t="s">
        <v>56</v>
      </c>
      <c r="G12" s="32" t="s">
        <v>44</v>
      </c>
      <c r="H12" s="38" t="s">
        <v>55</v>
      </c>
      <c r="I12" s="38" t="s">
        <v>54</v>
      </c>
      <c r="J12" s="38" t="s">
        <v>53</v>
      </c>
      <c r="K12" s="38" t="s">
        <v>52</v>
      </c>
      <c r="L12" s="38" t="s">
        <v>51</v>
      </c>
      <c r="M12" s="38" t="s">
        <v>50</v>
      </c>
      <c r="N12" s="34" t="s">
        <v>42</v>
      </c>
    </row>
    <row r="13" spans="1:14" ht="40.5" x14ac:dyDescent="0.25">
      <c r="A13" s="37" t="s">
        <v>16</v>
      </c>
      <c r="B13" s="32" t="s">
        <v>48</v>
      </c>
      <c r="C13" s="35" t="s">
        <v>47</v>
      </c>
      <c r="D13" s="35" t="s">
        <v>46</v>
      </c>
      <c r="E13" s="32" t="s">
        <v>45</v>
      </c>
      <c r="F13" s="32" t="s">
        <v>44</v>
      </c>
      <c r="G13" s="32" t="s">
        <v>44</v>
      </c>
      <c r="H13" s="32" t="s">
        <v>43</v>
      </c>
      <c r="I13" s="32" t="s">
        <v>43</v>
      </c>
      <c r="J13" s="32" t="s">
        <v>43</v>
      </c>
      <c r="K13" s="32" t="s">
        <v>43</v>
      </c>
      <c r="L13" s="32" t="s">
        <v>43</v>
      </c>
      <c r="M13" s="32" t="s">
        <v>43</v>
      </c>
      <c r="N13" s="34" t="s">
        <v>42</v>
      </c>
    </row>
    <row r="14" spans="1:14" ht="40.5" x14ac:dyDescent="0.25">
      <c r="A14" s="36" t="s">
        <v>49</v>
      </c>
      <c r="B14" s="32" t="s">
        <v>48</v>
      </c>
      <c r="C14" s="35" t="s">
        <v>47</v>
      </c>
      <c r="D14" s="35" t="s">
        <v>46</v>
      </c>
      <c r="E14" s="32" t="s">
        <v>45</v>
      </c>
      <c r="F14" s="32" t="s">
        <v>44</v>
      </c>
      <c r="G14" s="32" t="s">
        <v>44</v>
      </c>
      <c r="H14" s="32" t="s">
        <v>43</v>
      </c>
      <c r="I14" s="32" t="s">
        <v>43</v>
      </c>
      <c r="J14" s="32" t="s">
        <v>43</v>
      </c>
      <c r="K14" s="32" t="s">
        <v>43</v>
      </c>
      <c r="L14" s="32" t="s">
        <v>43</v>
      </c>
      <c r="M14" s="32" t="s">
        <v>43</v>
      </c>
      <c r="N14" s="34" t="s">
        <v>42</v>
      </c>
    </row>
  </sheetData>
  <autoFilter ref="A2:M14" xr:uid="{45D831EF-A9EA-4D29-B622-B0D8B0D8B261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kötelező vállalások </vt:lpstr>
      <vt:lpstr>0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dcterms:created xsi:type="dcterms:W3CDTF">2022-05-02T11:02:24Z</dcterms:created>
  <dcterms:modified xsi:type="dcterms:W3CDTF">2022-05-03T14:01:30Z</dcterms:modified>
</cp:coreProperties>
</file>