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Toborzás_Recruitment\_Akadémiai pályáztatás_Academic recruitment_\Templates\"/>
    </mc:Choice>
  </mc:AlternateContent>
  <xr:revisionPtr revIDLastSave="0" documentId="13_ncr:1_{EE12F057-5281-4611-9EDC-8201ADA8EBB6}" xr6:coauthVersionLast="47" xr6:coauthVersionMax="47" xr10:uidLastSave="{00000000-0000-0000-0000-000000000000}"/>
  <bookViews>
    <workbookView xWindow="-108" yWindow="-108" windowWidth="23256" windowHeight="12576" xr2:uid="{911EFD35-B176-46DB-A4E0-2A92AE3BE311}"/>
  </bookViews>
  <sheets>
    <sheet name="Research_Fellow_asessment" sheetId="1" r:id="rId1"/>
    <sheet name="Summary_by_Ext_Inst_Council" sheetId="2" r:id="rId2"/>
    <sheet name="list" sheetId="3" r:id="rId3"/>
  </sheets>
  <definedNames>
    <definedName name="_xlnm.Print_Area" localSheetId="0">Research_Fellow_asessment!$A$2:$G$35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1" l="1"/>
  <c r="O18" i="1" s="1"/>
  <c r="J18" i="1"/>
  <c r="K18" i="1" s="1"/>
  <c r="F18" i="1"/>
  <c r="G18" i="1" s="1"/>
  <c r="L27" i="1"/>
  <c r="H27" i="1"/>
  <c r="N26" i="1"/>
  <c r="O26" i="1" s="1"/>
  <c r="N22" i="1"/>
  <c r="O22" i="1" s="1"/>
  <c r="N13" i="1"/>
  <c r="O13" i="1" s="1"/>
  <c r="J26" i="1"/>
  <c r="K26" i="1" s="1"/>
  <c r="J22" i="1"/>
  <c r="K22" i="1" s="1"/>
  <c r="J13" i="1"/>
  <c r="K13" i="1" s="1"/>
  <c r="F26" i="1"/>
  <c r="G26" i="1" s="1"/>
  <c r="F22" i="1"/>
  <c r="G22" i="1" s="1"/>
  <c r="F13" i="1"/>
  <c r="G13" i="1" s="1"/>
  <c r="D27" i="1"/>
  <c r="G27" i="1" l="1"/>
  <c r="K27" i="1"/>
  <c r="O27" i="1"/>
</calcChain>
</file>

<file path=xl/sharedStrings.xml><?xml version="1.0" encoding="utf-8"?>
<sst xmlns="http://schemas.openxmlformats.org/spreadsheetml/2006/main" count="109" uniqueCount="98">
  <si>
    <t>Name of candidate:</t>
  </si>
  <si>
    <t>Please write the name of the candidate here.</t>
  </si>
  <si>
    <t>FILLED IN BY CANDIDATE</t>
  </si>
  <si>
    <t>FILLED IN BY EXTENDED INSTITUTE COUNCIL</t>
  </si>
  <si>
    <t>FILLED IN BY ATPC</t>
  </si>
  <si>
    <t>Institute (Please select):</t>
  </si>
  <si>
    <t>PLEASE SELECT</t>
  </si>
  <si>
    <t>Other organisational unit involvement
(please select)</t>
  </si>
  <si>
    <t>SELF - ASSESSMENT by the CANDIDATE</t>
  </si>
  <si>
    <t>Extended Institute Council (EIC)</t>
  </si>
  <si>
    <t>Academic Tenure and Promotion Committee (ATPC)</t>
  </si>
  <si>
    <t>Category</t>
  </si>
  <si>
    <t>Criterion / Aspect of evaluation</t>
  </si>
  <si>
    <t>Details</t>
  </si>
  <si>
    <t>Score*</t>
  </si>
  <si>
    <t>Sub-totals</t>
  </si>
  <si>
    <t>Evaluation</t>
  </si>
  <si>
    <t>Note by EIC</t>
  </si>
  <si>
    <t>Note by ATPC</t>
  </si>
  <si>
    <t>Minimum requirements</t>
  </si>
  <si>
    <t>Doctorate degree</t>
  </si>
  <si>
    <t>Doctorate obtained at least 3 years before</t>
  </si>
  <si>
    <t>Teaching experience</t>
  </si>
  <si>
    <t>Contact hours: minimum 400 in sum, from which 40 in a foreign language (for Hungarians preferably in English/German)</t>
  </si>
  <si>
    <t>Research performance</t>
  </si>
  <si>
    <r>
      <t xml:space="preserve">At least 3 international papers in the research area of the applicant (in journals published abroad, written in English), from which at least 1 Q1 or 2 Q2 in the year of publishing (in a journal of the research area of the applicant, no predatory journal </t>
    </r>
    <r>
      <rPr>
        <sz val="10"/>
        <rFont val="Calibri"/>
        <family val="2"/>
        <charset val="238"/>
      </rPr>
      <t>(accepted list of publishers can be found in the MAB Evaluation Sheet on www-mab.hu)</t>
    </r>
    <r>
      <rPr>
        <sz val="10"/>
        <color rgb="FF000000"/>
        <rFont val="Calibri"/>
        <family val="2"/>
        <charset val="238"/>
      </rPr>
      <t>, max. 3 authors and the applicant is first or corresponding author</t>
    </r>
  </si>
  <si>
    <t>Number of citations</t>
  </si>
  <si>
    <t>Minimum 10 independent international, Scopus citations</t>
  </si>
  <si>
    <t>H-index</t>
  </si>
  <si>
    <t xml:space="preserve">Minimum: 5 (according to MTMT or equivalent) </t>
  </si>
  <si>
    <t>Talent management, supervision</t>
  </si>
  <si>
    <t xml:space="preserve">Officially included in the supervision of at least 1 doctoral student (co-supervision is possible), or as senior researcher works with a younger researcher, or supervisor in student competition, OR principal investigator of a project which involves younger colleagues OR PhD students with the objective to introduce/improve them to/in research. </t>
  </si>
  <si>
    <t>Teaching performance</t>
  </si>
  <si>
    <t>Indicators of excellence:
 A) Teaching and talent management</t>
  </si>
  <si>
    <t>Teaching excellence</t>
  </si>
  <si>
    <t>Experience gained in teaching Hungarian and foreign language courses and in fulfilling course leader duties</t>
  </si>
  <si>
    <t>course leader duties: 2 or more AND
courses, 1 of them in English AND
contact hours: 640 in total, 64 in a foreign language</t>
  </si>
  <si>
    <t>Ability to apply new teaching methods successfully</t>
  </si>
  <si>
    <t>High CTE score (from 2023) for teaching methods
Now: assessment of the Education Evaluation Committee</t>
  </si>
  <si>
    <t>Verifiable teaching development activity (curriculum development, methodological development)</t>
  </si>
  <si>
    <t>Author of (electronic) teaching material or coursebook: 1 or more</t>
  </si>
  <si>
    <t>Active role in talent management (applicant regularly has students participating in the Scientific Students’ Association Conference (TDK), international case study competition</t>
  </si>
  <si>
    <t>At least 1 OTDK Prize winner or 3 TDK prize winners / or equivalent student competition prize winner(s)
plus Regular mentoring activity
OR: International case study competition: mentoring of 1 prize winner group
OR regular courses taught in a specialized college</t>
  </si>
  <si>
    <t>Indicators of excellence:
B) Research and doctoral supervision</t>
  </si>
  <si>
    <t>Research excellence</t>
  </si>
  <si>
    <t>High Corvinus Research Excellence score (CKK)</t>
  </si>
  <si>
    <t>Regular publication in leading domestic (MTA A-B) and international (Q1-Q2) journals, book chapter or monography published by reputable domestic and international publishers;</t>
  </si>
  <si>
    <t>Number of Q1/Q2 publications (no open access, no predatory journal): 3 or more, at least one of them is Q1
Beyond the Q1 paper, one of the additional Q1/Q2 publications can be replaced by a Book/monograph (accepted list of publishers can be found in the MAB Evaluation Sheet on www-mab.hu)</t>
  </si>
  <si>
    <t>Research activity with domestic and international impact, substantial domestic and international citation (verifiable by databases like the MTMT (Hungarian Scientific Bibliography), Scopus, Clarivate/Web of Science systems);</t>
  </si>
  <si>
    <t>Number of independent citations: 36 or more (MTMT) AND
Citations in international, Scopus journals: 15 or more AND
H-index: 6 or more (according to MTMT)</t>
  </si>
  <si>
    <t>Active role in the activities of doctoral programs and mentoring of doctoral students</t>
  </si>
  <si>
    <t>Number of supervised doctoral students: at least 1 (or 2x0.5)
AND reviewer of a doctoral thesis or member of a doctoral defence committee: 1 or more</t>
  </si>
  <si>
    <t>Indicators of excellence:
C) Research projects, international embeddedness, ”service”</t>
  </si>
  <si>
    <t>Experience in the coordination of research groups with the involvement of doctoral students and young colleagues</t>
  </si>
  <si>
    <t>Role of project/ research group leadership: 1 or more
OR: Substantial project participation: 3 or more</t>
  </si>
  <si>
    <t>International embeddedness, regular participation in international conferences, membership in international networks</t>
  </si>
  <si>
    <t>Number of international conference participation as presenter, 1/year on average in the last 5 years
AND 1 Membership in international scientific organisation of the candidate's field</t>
  </si>
  <si>
    <t>Participation in the review process of international academic journals</t>
  </si>
  <si>
    <t>Reviewer role: regular reviews (2 reviews/year on average, in the last 3 years) in international academic journals, proved by Publons</t>
  </si>
  <si>
    <t>Achievement in service to the university</t>
  </si>
  <si>
    <t>Proven achievement in service to the university (results have to be demonstrated in the application), crucial contribution to the community and society</t>
  </si>
  <si>
    <t>Total score:</t>
  </si>
  <si>
    <t>RECOMMENDED by EIC</t>
  </si>
  <si>
    <t>SUPPORTED by ATPC</t>
  </si>
  <si>
    <t>* Guideline for scoring:</t>
  </si>
  <si>
    <r>
      <rPr>
        <b/>
        <sz val="11"/>
        <color theme="1"/>
        <rFont val="Calibri"/>
        <family val="2"/>
        <charset val="238"/>
        <scheme val="minor"/>
      </rPr>
      <t>ONLY "1" OR "0"</t>
    </r>
    <r>
      <rPr>
        <sz val="11"/>
        <color theme="1"/>
        <rFont val="Calibri"/>
        <family val="2"/>
        <charset val="238"/>
        <scheme val="minor"/>
      </rPr>
      <t xml:space="preserve">
criterion/criteria met = 1
criterion/criteria not met = 0</t>
    </r>
  </si>
  <si>
    <t>Guideline for evaluation:</t>
  </si>
  <si>
    <t>Each minimum criterion has to be met by the applicant.</t>
  </si>
  <si>
    <t>The evaluation aspects must cover excellence in at least 7 criteria from Categories A, B and C.</t>
  </si>
  <si>
    <t>At least 2 excellence criteria have to come from Category B (Research Excellence).</t>
  </si>
  <si>
    <t>EIC opinion (please select)</t>
  </si>
  <si>
    <t>NOT recommended by EIC</t>
  </si>
  <si>
    <t>ATPC decision (please select)</t>
  </si>
  <si>
    <t>NOT supported by ATPC</t>
  </si>
  <si>
    <t xml:space="preserve">Institute of Sustainable Development </t>
  </si>
  <si>
    <t>Institute of Economics</t>
  </si>
  <si>
    <t>Institute of Data Analytics and Information Systems</t>
  </si>
  <si>
    <t>Institute of Marketing and Communication Sciences</t>
  </si>
  <si>
    <t>Institute of Social and Political Sciences</t>
  </si>
  <si>
    <t>Institute of Finance</t>
  </si>
  <si>
    <t>Institute of Accounting and Law</t>
  </si>
  <si>
    <t xml:space="preserve">Institute of Operations and Decision Sciences </t>
  </si>
  <si>
    <t>Institute of Entrepreneurship and Innovation</t>
  </si>
  <si>
    <t>Institute of Strategy and Management</t>
  </si>
  <si>
    <t>Institute of Global Studies</t>
  </si>
  <si>
    <t>Corvinus Institute for Advanced Studies</t>
  </si>
  <si>
    <t>Corvinus Science Shop</t>
  </si>
  <si>
    <t>Regional Centre for Energy Policy Research</t>
  </si>
  <si>
    <t>other, please specify in the cell below</t>
  </si>
  <si>
    <t xml:space="preserve">
</t>
  </si>
  <si>
    <t>Summary of the Extended Council assessment (please insert a short summary here based on the scores and notes):
- please keep the teaching-research-service structure
- stay within 4000 character</t>
  </si>
  <si>
    <t>Date and venue/platform of the presentation:</t>
  </si>
  <si>
    <t>Names, job titles and organisational units of the committee members involved in the selection:</t>
  </si>
  <si>
    <t>Date of concluding EIC opinion:</t>
  </si>
  <si>
    <t>Reference to the application</t>
  </si>
  <si>
    <t>Student evaluation at least 4.5 (90%)
In case of internal candidates: HALVEL min. 4.5 (in the future: 3.6 in MyView)
In case of internal candidates High Corvinus Teaching Excellence (CTE) scores (from 2023)</t>
  </si>
  <si>
    <t>Student evaluation (if available), min. 4.0 (or equivalent, 80%) in the last 3 years
In case of Corvinus candidates: HALVEL score min. 4.0 (in the future: 3.2 in MyView as part of CTE, to be introduced from 2023).</t>
  </si>
  <si>
    <t>Assessment sheet for senior research fellow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</si>
</sst>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212121"/>
      <name val="Calibri"/>
      <family val="2"/>
      <charset val="238"/>
      <scheme val="minor"/>
    </font>
    <font>
      <i/>
      <u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2"/>
      <color rgb="FF00B05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i/>
      <sz val="11"/>
      <color theme="9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6CA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</borders>
  <cellStyleXfs count="2">
    <xf numFmtId="0" fontId="0" fillId="0" borderId="0"/>
    <xf numFmtId="0" fontId="15" fillId="0" borderId="0"/>
  </cellStyleXfs>
  <cellXfs count="123">
    <xf numFmtId="0" fontId="0" fillId="0" borderId="0" xfId="0"/>
    <xf numFmtId="0" fontId="3" fillId="2" borderId="1" xfId="0" applyFont="1" applyFill="1" applyBorder="1" applyAlignment="1">
      <alignment horizontal="left" vertical="center" wrapText="1" readingOrder="1"/>
    </xf>
    <xf numFmtId="0" fontId="1" fillId="0" borderId="0" xfId="0" applyFont="1" applyAlignment="1">
      <alignment wrapText="1"/>
    </xf>
    <xf numFmtId="0" fontId="0" fillId="5" borderId="0" xfId="0" applyFill="1" applyAlignment="1">
      <alignment wrapText="1"/>
    </xf>
    <xf numFmtId="0" fontId="7" fillId="0" borderId="0" xfId="0" applyFont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wrapText="1"/>
    </xf>
    <xf numFmtId="0" fontId="13" fillId="0" borderId="0" xfId="0" applyFont="1"/>
    <xf numFmtId="0" fontId="12" fillId="0" borderId="0" xfId="0" applyFont="1"/>
    <xf numFmtId="0" fontId="7" fillId="0" borderId="0" xfId="0" applyFont="1" applyAlignment="1">
      <alignment horizontal="left" vertical="top" wrapText="1"/>
    </xf>
    <xf numFmtId="0" fontId="10" fillId="0" borderId="0" xfId="0" applyFont="1"/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5" fillId="3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0" fontId="8" fillId="5" borderId="0" xfId="0" applyFont="1" applyFill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16" fillId="0" borderId="0" xfId="1" applyFont="1" applyAlignment="1">
      <alignment vertical="top"/>
    </xf>
    <xf numFmtId="0" fontId="16" fillId="0" borderId="0" xfId="0" applyFont="1"/>
    <xf numFmtId="0" fontId="18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2" xfId="0" applyBorder="1"/>
    <xf numFmtId="0" fontId="3" fillId="2" borderId="6" xfId="0" applyFont="1" applyFill="1" applyBorder="1" applyAlignment="1">
      <alignment horizontal="left" vertical="center" wrapText="1" readingOrder="1"/>
    </xf>
    <xf numFmtId="0" fontId="0" fillId="0" borderId="7" xfId="0" applyBorder="1"/>
    <xf numFmtId="0" fontId="8" fillId="0" borderId="8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wrapText="1"/>
    </xf>
    <xf numFmtId="0" fontId="8" fillId="6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wrapText="1"/>
    </xf>
    <xf numFmtId="0" fontId="5" fillId="3" borderId="6" xfId="0" applyFont="1" applyFill="1" applyBorder="1" applyAlignment="1">
      <alignment horizontal="left" wrapText="1"/>
    </xf>
    <xf numFmtId="0" fontId="8" fillId="3" borderId="8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wrapText="1"/>
    </xf>
    <xf numFmtId="0" fontId="8" fillId="4" borderId="8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wrapText="1"/>
    </xf>
    <xf numFmtId="0" fontId="20" fillId="7" borderId="1" xfId="0" applyFont="1" applyFill="1" applyBorder="1"/>
    <xf numFmtId="0" fontId="0" fillId="0" borderId="0" xfId="0" applyAlignment="1">
      <alignment horizontal="center"/>
    </xf>
    <xf numFmtId="0" fontId="5" fillId="6" borderId="2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left" wrapText="1"/>
    </xf>
    <xf numFmtId="0" fontId="5" fillId="6" borderId="6" xfId="0" applyFont="1" applyFill="1" applyBorder="1" applyAlignment="1">
      <alignment horizontal="left" wrapText="1"/>
    </xf>
    <xf numFmtId="0" fontId="8" fillId="0" borderId="15" xfId="0" applyFont="1" applyBorder="1" applyAlignment="1">
      <alignment horizontal="center" wrapText="1"/>
    </xf>
    <xf numFmtId="0" fontId="0" fillId="5" borderId="13" xfId="0" applyFill="1" applyBorder="1" applyAlignment="1">
      <alignment wrapText="1"/>
    </xf>
    <xf numFmtId="0" fontId="0" fillId="5" borderId="16" xfId="0" applyFill="1" applyBorder="1" applyAlignment="1">
      <alignment wrapText="1"/>
    </xf>
    <xf numFmtId="0" fontId="0" fillId="5" borderId="17" xfId="0" applyFill="1" applyBorder="1" applyAlignment="1">
      <alignment wrapText="1"/>
    </xf>
    <xf numFmtId="0" fontId="14" fillId="0" borderId="18" xfId="0" applyFont="1" applyBorder="1" applyAlignment="1">
      <alignment vertical="center" wrapText="1"/>
    </xf>
    <xf numFmtId="0" fontId="14" fillId="6" borderId="18" xfId="0" applyFont="1" applyFill="1" applyBorder="1" applyAlignment="1">
      <alignment vertical="center" wrapText="1"/>
    </xf>
    <xf numFmtId="0" fontId="0" fillId="0" borderId="19" xfId="0" applyBorder="1" applyAlignment="1">
      <alignment wrapText="1"/>
    </xf>
    <xf numFmtId="0" fontId="0" fillId="0" borderId="16" xfId="0" applyBorder="1" applyAlignment="1">
      <alignment wrapText="1"/>
    </xf>
    <xf numFmtId="0" fontId="14" fillId="4" borderId="18" xfId="0" applyFont="1" applyFill="1" applyBorder="1" applyAlignment="1">
      <alignment vertical="center" wrapText="1"/>
    </xf>
    <xf numFmtId="0" fontId="0" fillId="0" borderId="15" xfId="0" applyBorder="1"/>
    <xf numFmtId="0" fontId="8" fillId="5" borderId="15" xfId="0" applyFont="1" applyFill="1" applyBorder="1" applyAlignment="1">
      <alignment horizontal="center" wrapText="1"/>
    </xf>
    <xf numFmtId="0" fontId="4" fillId="5" borderId="15" xfId="0" applyFont="1" applyFill="1" applyBorder="1" applyAlignment="1">
      <alignment horizontal="left" vertical="center" wrapText="1" readingOrder="1"/>
    </xf>
    <xf numFmtId="0" fontId="9" fillId="5" borderId="21" xfId="0" applyFont="1" applyFill="1" applyBorder="1" applyAlignment="1">
      <alignment horizontal="left" vertical="center" wrapText="1" readingOrder="1"/>
    </xf>
    <xf numFmtId="0" fontId="9" fillId="5" borderId="22" xfId="0" applyFont="1" applyFill="1" applyBorder="1" applyAlignment="1">
      <alignment wrapText="1"/>
    </xf>
    <xf numFmtId="0" fontId="4" fillId="5" borderId="21" xfId="0" applyFont="1" applyFill="1" applyBorder="1" applyAlignment="1">
      <alignment horizontal="left" vertical="center" wrapText="1" readingOrder="1"/>
    </xf>
    <xf numFmtId="0" fontId="4" fillId="5" borderId="22" xfId="0" applyFont="1" applyFill="1" applyBorder="1" applyAlignment="1">
      <alignment wrapText="1" readingOrder="1"/>
    </xf>
    <xf numFmtId="0" fontId="9" fillId="5" borderId="15" xfId="0" applyFont="1" applyFill="1" applyBorder="1" applyAlignment="1">
      <alignment horizontal="left" vertical="center" wrapText="1" readingOrder="1"/>
    </xf>
    <xf numFmtId="0" fontId="6" fillId="5" borderId="22" xfId="0" applyFont="1" applyFill="1" applyBorder="1" applyAlignment="1">
      <alignment wrapText="1"/>
    </xf>
    <xf numFmtId="0" fontId="4" fillId="5" borderId="15" xfId="0" applyFont="1" applyFill="1" applyBorder="1" applyAlignment="1">
      <alignment wrapText="1"/>
    </xf>
    <xf numFmtId="0" fontId="4" fillId="5" borderId="21" xfId="0" applyFont="1" applyFill="1" applyBorder="1" applyAlignment="1">
      <alignment wrapText="1"/>
    </xf>
    <xf numFmtId="0" fontId="10" fillId="0" borderId="0" xfId="0" applyFont="1" applyAlignment="1">
      <alignment horizontal="left" vertical="center"/>
    </xf>
    <xf numFmtId="0" fontId="7" fillId="7" borderId="2" xfId="0" applyFont="1" applyFill="1" applyBorder="1" applyAlignment="1">
      <alignment wrapText="1"/>
    </xf>
    <xf numFmtId="0" fontId="7" fillId="0" borderId="10" xfId="0" applyFont="1" applyBorder="1"/>
    <xf numFmtId="0" fontId="17" fillId="7" borderId="15" xfId="0" applyFont="1" applyFill="1" applyBorder="1"/>
    <xf numFmtId="0" fontId="20" fillId="7" borderId="15" xfId="0" applyFont="1" applyFill="1" applyBorder="1"/>
    <xf numFmtId="0" fontId="10" fillId="8" borderId="2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wrapText="1"/>
    </xf>
    <xf numFmtId="0" fontId="10" fillId="8" borderId="14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wrapText="1"/>
    </xf>
    <xf numFmtId="0" fontId="10" fillId="9" borderId="14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wrapText="1"/>
    </xf>
    <xf numFmtId="0" fontId="10" fillId="10" borderId="14" xfId="0" applyFont="1" applyFill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vertical="center" wrapText="1"/>
    </xf>
    <xf numFmtId="0" fontId="10" fillId="0" borderId="24" xfId="0" applyFont="1" applyBorder="1" applyAlignment="1">
      <alignment wrapText="1"/>
    </xf>
    <xf numFmtId="0" fontId="0" fillId="0" borderId="0" xfId="0" applyBorder="1"/>
    <xf numFmtId="0" fontId="23" fillId="0" borderId="0" xfId="0" applyFont="1" applyAlignment="1">
      <alignment wrapText="1"/>
    </xf>
    <xf numFmtId="0" fontId="2" fillId="4" borderId="2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4" borderId="6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6" xfId="0" applyFont="1" applyFill="1" applyBorder="1" applyAlignment="1">
      <alignment horizontal="center" vertical="center" textRotation="90"/>
    </xf>
    <xf numFmtId="0" fontId="2" fillId="6" borderId="2" xfId="0" applyFont="1" applyFill="1" applyBorder="1" applyAlignment="1">
      <alignment horizontal="center" vertical="center" textRotation="90" wrapText="1"/>
    </xf>
    <xf numFmtId="0" fontId="2" fillId="6" borderId="1" xfId="0" applyFont="1" applyFill="1" applyBorder="1" applyAlignment="1">
      <alignment horizontal="center" vertical="center" textRotation="90"/>
    </xf>
    <xf numFmtId="0" fontId="2" fillId="6" borderId="6" xfId="0" applyFont="1" applyFill="1" applyBorder="1" applyAlignment="1">
      <alignment horizontal="center" vertical="center" textRotation="90"/>
    </xf>
    <xf numFmtId="0" fontId="2" fillId="3" borderId="2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6" xfId="0" applyFont="1" applyFill="1" applyBorder="1" applyAlignment="1">
      <alignment horizontal="center" vertical="center" textRotation="90"/>
    </xf>
    <xf numFmtId="0" fontId="19" fillId="0" borderId="11" xfId="0" applyFont="1" applyBorder="1" applyAlignment="1">
      <alignment horizontal="center" vertical="center"/>
    </xf>
    <xf numFmtId="0" fontId="0" fillId="0" borderId="12" xfId="0" applyBorder="1" applyAlignment="1"/>
    <xf numFmtId="0" fontId="0" fillId="0" borderId="20" xfId="0" applyBorder="1" applyAlignment="1"/>
    <xf numFmtId="0" fontId="21" fillId="8" borderId="12" xfId="0" applyFont="1" applyFill="1" applyBorder="1" applyAlignment="1">
      <alignment horizontal="center" vertical="center"/>
    </xf>
    <xf numFmtId="0" fontId="21" fillId="8" borderId="20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20" xfId="0" applyFont="1" applyFill="1" applyBorder="1" applyAlignment="1">
      <alignment horizontal="center" vertical="center"/>
    </xf>
    <xf numFmtId="0" fontId="21" fillId="10" borderId="12" xfId="0" applyFont="1" applyFill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2" fillId="8" borderId="23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22" fillId="8" borderId="16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7" xfId="0" applyFont="1" applyFill="1" applyBorder="1" applyAlignment="1">
      <alignment horizontal="center" vertical="center"/>
    </xf>
    <xf numFmtId="0" fontId="22" fillId="9" borderId="23" xfId="0" applyFont="1" applyFill="1" applyBorder="1" applyAlignment="1">
      <alignment horizontal="center" vertical="center"/>
    </xf>
    <xf numFmtId="0" fontId="22" fillId="9" borderId="13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16" xfId="0" applyFont="1" applyFill="1" applyBorder="1" applyAlignment="1">
      <alignment horizontal="center" vertical="center"/>
    </xf>
    <xf numFmtId="0" fontId="22" fillId="9" borderId="10" xfId="0" applyFont="1" applyFill="1" applyBorder="1" applyAlignment="1">
      <alignment horizontal="center" vertical="center"/>
    </xf>
    <xf numFmtId="0" fontId="22" fillId="9" borderId="17" xfId="0" applyFont="1" applyFill="1" applyBorder="1" applyAlignment="1">
      <alignment horizontal="center" vertical="center"/>
    </xf>
    <xf numFmtId="0" fontId="22" fillId="10" borderId="23" xfId="0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0" fontId="22" fillId="10" borderId="0" xfId="0" applyFont="1" applyFill="1" applyAlignment="1">
      <alignment horizontal="center" vertical="center"/>
    </xf>
    <xf numFmtId="0" fontId="22" fillId="10" borderId="16" xfId="0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7" xfId="0" applyFont="1" applyFill="1" applyBorder="1" applyAlignment="1">
      <alignment horizontal="center" vertical="center"/>
    </xf>
  </cellXfs>
  <cellStyles count="2">
    <cellStyle name="Normal" xfId="0" builtinId="0"/>
    <cellStyle name="Normál 3" xfId="1" xr:uid="{DFD221E4-F343-47F8-9145-F964ADD2D8B1}"/>
  </cellStyles>
  <dxfs count="46">
    <dxf>
      <fill>
        <patternFill>
          <bgColor rgb="FF99FF66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  <dxf>
      <fill>
        <patternFill>
          <bgColor rgb="FFF6CAF0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  <dxf>
      <fill>
        <patternFill>
          <bgColor rgb="FFF6CAF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79998168889431442"/>
        </patternFill>
      </fill>
    </dxf>
    <dxf>
      <fill>
        <patternFill>
          <bgColor rgb="FFCC99FF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  <dxf>
      <fill>
        <patternFill>
          <bgColor rgb="FFF6CAF0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  <dxf>
      <fill>
        <patternFill>
          <bgColor rgb="FF99FF66"/>
        </patternFill>
      </fill>
    </dxf>
    <dxf>
      <fill>
        <patternFill>
          <bgColor rgb="FFFF79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7979"/>
      <color rgb="FF99FF66"/>
      <color rgb="FFCC99FF"/>
      <color rgb="FFF6CAF0"/>
      <color rgb="FFD1B6F6"/>
      <color rgb="FFB590F2"/>
      <color rgb="FF00F6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0AD3D-ADE5-49AE-B13B-7943AC8128A6}">
  <sheetPr>
    <pageSetUpPr fitToPage="1"/>
  </sheetPr>
  <dimension ref="A1:O103"/>
  <sheetViews>
    <sheetView tabSelected="1" topLeftCell="A13" zoomScale="110" zoomScaleNormal="110" workbookViewId="0">
      <selection activeCell="E8" sqref="E8"/>
    </sheetView>
  </sheetViews>
  <sheetFormatPr defaultColWidth="8.77734375" defaultRowHeight="15.6" x14ac:dyDescent="0.3"/>
  <cols>
    <col min="1" max="1" width="12" style="4" customWidth="1"/>
    <col min="2" max="2" width="44.77734375" style="2" customWidth="1"/>
    <col min="3" max="3" width="51.21875" style="3" customWidth="1"/>
    <col min="4" max="4" width="10.21875" customWidth="1"/>
    <col min="5" max="5" width="36.77734375" customWidth="1"/>
    <col min="6" max="6" width="10" bestFit="1" customWidth="1"/>
    <col min="7" max="7" width="14.5546875" style="9" customWidth="1"/>
    <col min="9" max="9" width="36.77734375" customWidth="1"/>
    <col min="10" max="10" width="10" bestFit="1" customWidth="1"/>
    <col min="11" max="11" width="14.5546875" customWidth="1"/>
    <col min="13" max="13" width="36.77734375" customWidth="1"/>
    <col min="14" max="14" width="10" bestFit="1" customWidth="1"/>
    <col min="15" max="15" width="14.5546875" customWidth="1"/>
  </cols>
  <sheetData>
    <row r="1" spans="1:15" ht="48.75" customHeight="1" x14ac:dyDescent="0.3">
      <c r="A1" s="96" t="s">
        <v>97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8"/>
    </row>
    <row r="2" spans="1:15" x14ac:dyDescent="0.3">
      <c r="A2" s="63"/>
      <c r="B2" s="63" t="s">
        <v>0</v>
      </c>
      <c r="C2" s="65" t="s">
        <v>1</v>
      </c>
      <c r="D2" s="105" t="s">
        <v>2</v>
      </c>
      <c r="E2" s="105"/>
      <c r="F2" s="105"/>
      <c r="G2" s="106"/>
      <c r="H2" s="111" t="s">
        <v>3</v>
      </c>
      <c r="I2" s="111"/>
      <c r="J2" s="111"/>
      <c r="K2" s="112"/>
      <c r="L2" s="117" t="s">
        <v>4</v>
      </c>
      <c r="M2" s="117"/>
      <c r="N2" s="117"/>
      <c r="O2" s="118"/>
    </row>
    <row r="3" spans="1:15" x14ac:dyDescent="0.3">
      <c r="B3" s="36" t="s">
        <v>5</v>
      </c>
      <c r="C3" s="66" t="s">
        <v>6</v>
      </c>
      <c r="D3" s="107"/>
      <c r="E3" s="107"/>
      <c r="F3" s="107"/>
      <c r="G3" s="108"/>
      <c r="H3" s="113"/>
      <c r="I3" s="113"/>
      <c r="J3" s="113"/>
      <c r="K3" s="114"/>
      <c r="L3" s="119"/>
      <c r="M3" s="119"/>
      <c r="N3" s="119"/>
      <c r="O3" s="120"/>
    </row>
    <row r="4" spans="1:15" ht="31.2" x14ac:dyDescent="0.3">
      <c r="A4" s="64"/>
      <c r="B4" s="36" t="s">
        <v>7</v>
      </c>
      <c r="C4" s="66" t="s">
        <v>6</v>
      </c>
      <c r="D4" s="109"/>
      <c r="E4" s="109"/>
      <c r="F4" s="109"/>
      <c r="G4" s="110"/>
      <c r="H4" s="115"/>
      <c r="I4" s="115"/>
      <c r="J4" s="115"/>
      <c r="K4" s="116"/>
      <c r="L4" s="121"/>
      <c r="M4" s="121"/>
      <c r="N4" s="121"/>
      <c r="O4" s="122"/>
    </row>
    <row r="5" spans="1:15" ht="17.399999999999999" x14ac:dyDescent="0.3">
      <c r="A5" s="36"/>
      <c r="B5" s="37"/>
      <c r="C5" s="51"/>
      <c r="D5" s="99" t="s">
        <v>8</v>
      </c>
      <c r="E5" s="99"/>
      <c r="F5" s="99"/>
      <c r="G5" s="100"/>
      <c r="H5" s="101" t="s">
        <v>9</v>
      </c>
      <c r="I5" s="101"/>
      <c r="J5" s="101"/>
      <c r="K5" s="102"/>
      <c r="L5" s="103" t="s">
        <v>10</v>
      </c>
      <c r="M5" s="103"/>
      <c r="N5" s="103"/>
      <c r="O5" s="104"/>
    </row>
    <row r="6" spans="1:15" x14ac:dyDescent="0.3">
      <c r="A6" s="5" t="s">
        <v>11</v>
      </c>
      <c r="B6" s="6" t="s">
        <v>12</v>
      </c>
      <c r="C6" s="52" t="s">
        <v>13</v>
      </c>
      <c r="D6" s="69" t="s">
        <v>14</v>
      </c>
      <c r="E6" s="7" t="s">
        <v>94</v>
      </c>
      <c r="F6" s="15" t="s">
        <v>15</v>
      </c>
      <c r="G6" s="42" t="s">
        <v>16</v>
      </c>
      <c r="H6" s="73" t="s">
        <v>14</v>
      </c>
      <c r="I6" s="7" t="s">
        <v>17</v>
      </c>
      <c r="J6" s="15" t="s">
        <v>15</v>
      </c>
      <c r="K6" s="42" t="s">
        <v>16</v>
      </c>
      <c r="L6" s="77" t="s">
        <v>14</v>
      </c>
      <c r="M6" s="7" t="s">
        <v>18</v>
      </c>
      <c r="N6" s="15" t="s">
        <v>15</v>
      </c>
      <c r="O6" s="42" t="s">
        <v>16</v>
      </c>
    </row>
    <row r="7" spans="1:15" x14ac:dyDescent="0.3">
      <c r="A7" s="88" t="s">
        <v>19</v>
      </c>
      <c r="B7" s="1" t="s">
        <v>20</v>
      </c>
      <c r="C7" s="53" t="s">
        <v>21</v>
      </c>
      <c r="D7" s="70"/>
      <c r="E7" s="8"/>
      <c r="F7" s="18"/>
      <c r="G7" s="43"/>
      <c r="H7" s="74"/>
      <c r="I7" s="8"/>
      <c r="J7" s="18"/>
      <c r="K7" s="43"/>
      <c r="L7" s="78"/>
      <c r="M7" s="8"/>
      <c r="N7" s="18"/>
      <c r="O7" s="43"/>
    </row>
    <row r="8" spans="1:15" ht="27.6" x14ac:dyDescent="0.3">
      <c r="A8" s="88"/>
      <c r="B8" s="1" t="s">
        <v>22</v>
      </c>
      <c r="C8" s="53" t="s">
        <v>23</v>
      </c>
      <c r="D8" s="70"/>
      <c r="E8" s="8"/>
      <c r="F8" s="18"/>
      <c r="G8" s="44"/>
      <c r="H8" s="74"/>
      <c r="I8" s="8"/>
      <c r="J8" s="18"/>
      <c r="K8" s="44"/>
      <c r="L8" s="78"/>
      <c r="M8" s="8"/>
      <c r="N8" s="18"/>
      <c r="O8" s="44"/>
    </row>
    <row r="9" spans="1:15" ht="96.6" x14ac:dyDescent="0.3">
      <c r="A9" s="88"/>
      <c r="B9" s="1" t="s">
        <v>24</v>
      </c>
      <c r="C9" s="53" t="s">
        <v>25</v>
      </c>
      <c r="D9" s="70"/>
      <c r="E9" s="8"/>
      <c r="F9" s="18"/>
      <c r="G9" s="44"/>
      <c r="H9" s="74"/>
      <c r="I9" s="8"/>
      <c r="J9" s="18"/>
      <c r="K9" s="44"/>
      <c r="L9" s="78"/>
      <c r="M9" s="8"/>
      <c r="N9" s="18"/>
      <c r="O9" s="44"/>
    </row>
    <row r="10" spans="1:15" x14ac:dyDescent="0.3">
      <c r="A10" s="88"/>
      <c r="B10" s="1" t="s">
        <v>26</v>
      </c>
      <c r="C10" s="53" t="s">
        <v>27</v>
      </c>
      <c r="D10" s="70"/>
      <c r="E10" s="8"/>
      <c r="F10" s="18"/>
      <c r="G10" s="44"/>
      <c r="H10" s="74"/>
      <c r="I10" s="8"/>
      <c r="J10" s="18"/>
      <c r="K10" s="44"/>
      <c r="L10" s="78"/>
      <c r="M10" s="8"/>
      <c r="N10" s="18"/>
      <c r="O10" s="44"/>
    </row>
    <row r="11" spans="1:15" x14ac:dyDescent="0.3">
      <c r="A11" s="88"/>
      <c r="B11" s="1" t="s">
        <v>28</v>
      </c>
      <c r="C11" s="53" t="s">
        <v>29</v>
      </c>
      <c r="D11" s="70"/>
      <c r="E11" s="8"/>
      <c r="F11" s="18"/>
      <c r="G11" s="44"/>
      <c r="H11" s="74"/>
      <c r="I11" s="8"/>
      <c r="J11" s="18"/>
      <c r="K11" s="44"/>
      <c r="L11" s="78"/>
      <c r="M11" s="8"/>
      <c r="N11" s="18"/>
      <c r="O11" s="44"/>
    </row>
    <row r="12" spans="1:15" ht="83.4" thickBot="1" x14ac:dyDescent="0.35">
      <c r="A12" s="88"/>
      <c r="B12" s="1" t="s">
        <v>30</v>
      </c>
      <c r="C12" s="53" t="s">
        <v>31</v>
      </c>
      <c r="D12" s="70"/>
      <c r="E12" s="8"/>
      <c r="F12" s="18"/>
      <c r="G12" s="45"/>
      <c r="H12" s="74"/>
      <c r="I12" s="8"/>
      <c r="J12" s="18"/>
      <c r="K12" s="45"/>
      <c r="L12" s="78"/>
      <c r="M12" s="8"/>
      <c r="N12" s="18"/>
      <c r="O12" s="45"/>
    </row>
    <row r="13" spans="1:15" ht="69.599999999999994" thickBot="1" x14ac:dyDescent="0.35">
      <c r="A13" s="89"/>
      <c r="B13" s="26" t="s">
        <v>32</v>
      </c>
      <c r="C13" s="54" t="s">
        <v>96</v>
      </c>
      <c r="D13" s="71"/>
      <c r="E13" s="27"/>
      <c r="F13" s="28">
        <f>SUM(D$7:D$13)</f>
        <v>0</v>
      </c>
      <c r="G13" s="46" t="str">
        <f>IF(F13&lt;7,"Minimum requirements are NOT met","Minimum requirements are met")</f>
        <v>Minimum requirements are NOT met</v>
      </c>
      <c r="H13" s="75"/>
      <c r="I13" s="27"/>
      <c r="J13" s="28">
        <f>SUM(H$7:H$13)</f>
        <v>0</v>
      </c>
      <c r="K13" s="46" t="str">
        <f>IF(J13&lt;7,"Minimum requirements are NOT met","Minimum requirements are met")</f>
        <v>Minimum requirements are NOT met</v>
      </c>
      <c r="L13" s="79"/>
      <c r="M13" s="27"/>
      <c r="N13" s="28">
        <f>SUM(L$7:L$13)</f>
        <v>0</v>
      </c>
      <c r="O13" s="46" t="str">
        <f>IF(N13&lt;7,"Minimum requirements are NOT met","Minimum requirements are met")</f>
        <v>Minimum requirements are NOT met</v>
      </c>
    </row>
    <row r="14" spans="1:15" ht="69.599999999999994" thickTop="1" x14ac:dyDescent="0.3">
      <c r="A14" s="90" t="s">
        <v>33</v>
      </c>
      <c r="B14" s="39" t="s">
        <v>34</v>
      </c>
      <c r="C14" s="55" t="s">
        <v>95</v>
      </c>
      <c r="D14" s="72"/>
      <c r="E14" s="25"/>
      <c r="F14" s="19"/>
      <c r="G14" s="44"/>
      <c r="H14" s="76"/>
      <c r="I14" s="25"/>
      <c r="J14" s="19"/>
      <c r="K14" s="44"/>
      <c r="L14" s="80"/>
      <c r="M14" s="25"/>
      <c r="N14" s="19"/>
      <c r="O14" s="44"/>
    </row>
    <row r="15" spans="1:15" ht="41.4" x14ac:dyDescent="0.3">
      <c r="A15" s="91"/>
      <c r="B15" s="40" t="s">
        <v>35</v>
      </c>
      <c r="C15" s="53" t="s">
        <v>36</v>
      </c>
      <c r="D15" s="70"/>
      <c r="E15" s="8"/>
      <c r="F15" s="19"/>
      <c r="G15" s="44"/>
      <c r="H15" s="74"/>
      <c r="I15" s="8"/>
      <c r="J15" s="19"/>
      <c r="K15" s="44"/>
      <c r="L15" s="78"/>
      <c r="M15" s="8"/>
      <c r="N15" s="19"/>
      <c r="O15" s="44"/>
    </row>
    <row r="16" spans="1:15" ht="31.5" customHeight="1" x14ac:dyDescent="0.3">
      <c r="A16" s="91"/>
      <c r="B16" s="40" t="s">
        <v>37</v>
      </c>
      <c r="C16" s="53" t="s">
        <v>38</v>
      </c>
      <c r="D16" s="70"/>
      <c r="E16" s="8"/>
      <c r="F16" s="19"/>
      <c r="G16" s="44"/>
      <c r="H16" s="74"/>
      <c r="I16" s="8"/>
      <c r="J16" s="19"/>
      <c r="K16" s="44"/>
      <c r="L16" s="78"/>
      <c r="M16" s="8"/>
      <c r="N16" s="19"/>
      <c r="O16" s="44"/>
    </row>
    <row r="17" spans="1:15" ht="28.2" thickBot="1" x14ac:dyDescent="0.35">
      <c r="A17" s="91"/>
      <c r="B17" s="40" t="s">
        <v>39</v>
      </c>
      <c r="C17" s="53" t="s">
        <v>40</v>
      </c>
      <c r="D17" s="70"/>
      <c r="E17" s="8"/>
      <c r="F17" s="19"/>
      <c r="G17" s="44"/>
      <c r="H17" s="74"/>
      <c r="I17" s="8"/>
      <c r="J17" s="19"/>
      <c r="K17" s="44"/>
      <c r="L17" s="78"/>
      <c r="M17" s="8"/>
      <c r="N17" s="19"/>
      <c r="O17" s="44"/>
    </row>
    <row r="18" spans="1:15" ht="81.75" customHeight="1" thickBot="1" x14ac:dyDescent="0.35">
      <c r="A18" s="92"/>
      <c r="B18" s="41" t="s">
        <v>41</v>
      </c>
      <c r="C18" s="56" t="s">
        <v>42</v>
      </c>
      <c r="D18" s="71"/>
      <c r="E18" s="27"/>
      <c r="F18" s="30">
        <f>SUM(D$14:D$18)</f>
        <v>0</v>
      </c>
      <c r="G18" s="47" t="str">
        <f>IF(F18&gt;=3,"Candidate is OUTSTANDING in TEACHING"," ")</f>
        <v xml:space="preserve"> </v>
      </c>
      <c r="H18" s="75"/>
      <c r="I18" s="27"/>
      <c r="J18" s="30">
        <f>SUM(H$14:H$18)</f>
        <v>0</v>
      </c>
      <c r="K18" s="47" t="str">
        <f>IF(J18&gt;=3,"Candidate is OUTSTANDING in TEACHING"," ")</f>
        <v xml:space="preserve"> </v>
      </c>
      <c r="L18" s="79"/>
      <c r="M18" s="27"/>
      <c r="N18" s="30">
        <f>SUM(L$14:L$18)</f>
        <v>0</v>
      </c>
      <c r="O18" s="47" t="str">
        <f>IF(N18&gt;=3,"Candidate is OUTSTANDING in TEACHING"," ")</f>
        <v xml:space="preserve"> </v>
      </c>
    </row>
    <row r="19" spans="1:15" ht="16.2" thickTop="1" x14ac:dyDescent="0.3">
      <c r="A19" s="93" t="s">
        <v>43</v>
      </c>
      <c r="B19" s="29" t="s">
        <v>44</v>
      </c>
      <c r="C19" s="57" t="s">
        <v>45</v>
      </c>
      <c r="D19" s="72"/>
      <c r="E19" s="25"/>
      <c r="F19" s="14"/>
      <c r="G19" s="48"/>
      <c r="H19" s="76"/>
      <c r="I19" s="25"/>
      <c r="J19" s="14"/>
      <c r="K19" s="48"/>
      <c r="L19" s="80"/>
      <c r="M19" s="25"/>
      <c r="N19" s="14"/>
      <c r="O19" s="48"/>
    </row>
    <row r="20" spans="1:15" ht="82.8" x14ac:dyDescent="0.3">
      <c r="A20" s="94"/>
      <c r="B20" s="16" t="s">
        <v>46</v>
      </c>
      <c r="C20" s="58" t="s">
        <v>47</v>
      </c>
      <c r="D20" s="70"/>
      <c r="E20" s="8"/>
      <c r="F20" s="14"/>
      <c r="G20" s="49"/>
      <c r="H20" s="74"/>
      <c r="I20" s="8"/>
      <c r="J20" s="14"/>
      <c r="K20" s="49"/>
      <c r="L20" s="78"/>
      <c r="M20" s="8"/>
      <c r="N20" s="14"/>
      <c r="O20" s="49"/>
    </row>
    <row r="21" spans="1:15" ht="69.599999999999994" thickBot="1" x14ac:dyDescent="0.35">
      <c r="A21" s="94"/>
      <c r="B21" s="16" t="s">
        <v>48</v>
      </c>
      <c r="C21" s="53" t="s">
        <v>49</v>
      </c>
      <c r="D21" s="70"/>
      <c r="E21" s="8"/>
      <c r="F21" s="14"/>
      <c r="G21" s="49"/>
      <c r="H21" s="74"/>
      <c r="I21" s="8"/>
      <c r="J21" s="14"/>
      <c r="K21" s="49"/>
      <c r="L21" s="78"/>
      <c r="M21" s="8"/>
      <c r="N21" s="14"/>
      <c r="O21" s="49"/>
    </row>
    <row r="22" spans="1:15" ht="43.8" thickBot="1" x14ac:dyDescent="0.35">
      <c r="A22" s="95"/>
      <c r="B22" s="32" t="s">
        <v>50</v>
      </c>
      <c r="C22" s="56" t="s">
        <v>51</v>
      </c>
      <c r="D22" s="71"/>
      <c r="E22" s="27"/>
      <c r="F22" s="33">
        <f>SUM(D$19:D$22)</f>
        <v>0</v>
      </c>
      <c r="G22" s="46" t="str">
        <f>IF(F22&gt;=3,"Candidate is OUTSTANDING in RESEARCH",IF(F22&gt;=2,"Research criteria are met","Research criteria are NOT met"))</f>
        <v>Research criteria are NOT met</v>
      </c>
      <c r="H22" s="75"/>
      <c r="I22" s="27"/>
      <c r="J22" s="33">
        <f>SUM(H$19:H$22)</f>
        <v>0</v>
      </c>
      <c r="K22" s="46" t="str">
        <f>IF(J22&gt;=3,"Candidate is OUTSTANDING in RESEARCH",IF(J22&gt;=2,"Research criteria are met","Research criteria are NOT met"))</f>
        <v>Research criteria are NOT met</v>
      </c>
      <c r="L22" s="79"/>
      <c r="M22" s="27"/>
      <c r="N22" s="33">
        <f>SUM(L$19:L$22)</f>
        <v>0</v>
      </c>
      <c r="O22" s="46" t="str">
        <f>IF(N22&gt;=3,"Candidate is OUTSTANDING in RESEARCH",IF(N22&gt;=2,"Research criteria are met","Research criteria are NOT met"))</f>
        <v>Research criteria are NOT met</v>
      </c>
    </row>
    <row r="23" spans="1:15" ht="42" thickTop="1" x14ac:dyDescent="0.3">
      <c r="A23" s="85" t="s">
        <v>52</v>
      </c>
      <c r="B23" s="31" t="s">
        <v>53</v>
      </c>
      <c r="C23" s="59" t="s">
        <v>54</v>
      </c>
      <c r="D23" s="72"/>
      <c r="E23" s="25"/>
      <c r="F23" s="14"/>
      <c r="G23" s="48"/>
      <c r="H23" s="76"/>
      <c r="I23" s="25"/>
      <c r="J23" s="14"/>
      <c r="K23" s="48"/>
      <c r="L23" s="80"/>
      <c r="M23" s="25"/>
      <c r="N23" s="14"/>
      <c r="O23" s="48"/>
    </row>
    <row r="24" spans="1:15" ht="55.2" x14ac:dyDescent="0.3">
      <c r="A24" s="86"/>
      <c r="B24" s="17" t="s">
        <v>55</v>
      </c>
      <c r="C24" s="60" t="s">
        <v>56</v>
      </c>
      <c r="D24" s="70"/>
      <c r="E24" s="8"/>
      <c r="F24" s="14"/>
      <c r="G24" s="49"/>
      <c r="H24" s="74"/>
      <c r="I24" s="8"/>
      <c r="J24" s="14"/>
      <c r="K24" s="49"/>
      <c r="L24" s="78"/>
      <c r="M24" s="8"/>
      <c r="N24" s="14"/>
      <c r="O24" s="49"/>
    </row>
    <row r="25" spans="1:15" ht="42" thickBot="1" x14ac:dyDescent="0.35">
      <c r="A25" s="86"/>
      <c r="B25" s="17" t="s">
        <v>57</v>
      </c>
      <c r="C25" s="60" t="s">
        <v>58</v>
      </c>
      <c r="D25" s="70"/>
      <c r="E25" s="8"/>
      <c r="F25" s="14"/>
      <c r="G25" s="49"/>
      <c r="H25" s="74"/>
      <c r="I25" s="8"/>
      <c r="J25" s="14"/>
      <c r="K25" s="49"/>
      <c r="L25" s="78"/>
      <c r="M25" s="8"/>
      <c r="N25" s="14"/>
      <c r="O25" s="49"/>
    </row>
    <row r="26" spans="1:15" ht="42" thickBot="1" x14ac:dyDescent="0.35">
      <c r="A26" s="87"/>
      <c r="B26" s="34" t="s">
        <v>59</v>
      </c>
      <c r="C26" s="61" t="s">
        <v>60</v>
      </c>
      <c r="D26" s="71"/>
      <c r="E26" s="27"/>
      <c r="F26" s="35">
        <f>SUM(D$23:D$26)</f>
        <v>0</v>
      </c>
      <c r="G26" s="81" t="str">
        <f>IF(F26&gt;=3,"Candidate is OUTSTANDING in SERVICE"," ")</f>
        <v xml:space="preserve"> </v>
      </c>
      <c r="H26" s="75"/>
      <c r="I26" s="27"/>
      <c r="J26" s="35">
        <f>SUM(H$23:H$26)</f>
        <v>0</v>
      </c>
      <c r="K26" s="50" t="str">
        <f>IF(J26&gt;=3,"Candidate is OUTSTANDING in SERVICE"," ")</f>
        <v xml:space="preserve"> </v>
      </c>
      <c r="L26" s="79"/>
      <c r="M26" s="27"/>
      <c r="N26" s="35">
        <f>SUM(L$23:L$26)</f>
        <v>0</v>
      </c>
      <c r="O26" s="50" t="str">
        <f>IF(N26&gt;=3,"Candidate is OUTSTANDING in SERVICE"," ")</f>
        <v xml:space="preserve"> </v>
      </c>
    </row>
    <row r="27" spans="1:15" ht="47.25" customHeight="1" thickTop="1" thickBot="1" x14ac:dyDescent="0.35">
      <c r="A27" s="62" t="s">
        <v>61</v>
      </c>
      <c r="C27" s="23"/>
      <c r="D27" s="67">
        <f>SUM(D7:D26)</f>
        <v>0</v>
      </c>
      <c r="G27" s="82" t="str">
        <f>IF(AND(F13=7,F22&gt;=2,(F18+F22+F26)&gt;=7),"Requirements are MET","Requirements are NOT met")</f>
        <v>Requirements are NOT met</v>
      </c>
      <c r="H27" s="76">
        <f>SUM(H7:H26)</f>
        <v>0</v>
      </c>
      <c r="I27" s="22" t="s">
        <v>70</v>
      </c>
      <c r="K27" s="82" t="str">
        <f>IF(AND(J13=7,J22&gt;=2,(J18+J22+J26)&gt;=7),"Requirements are MET","Requirements are NOT met")</f>
        <v>Requirements are NOT met</v>
      </c>
      <c r="L27" s="68">
        <f>SUM(L7:L26)</f>
        <v>0</v>
      </c>
      <c r="M27" s="24" t="s">
        <v>72</v>
      </c>
      <c r="O27" s="82" t="str">
        <f>IF(AND(N13=7,N22&gt;=2,(N18+N22+N26)&gt;=7),"Requirements are MET","Requirements are NOT met")</f>
        <v>Requirements are NOT met</v>
      </c>
    </row>
    <row r="28" spans="1:15" ht="36.75" customHeight="1" x14ac:dyDescent="0.3">
      <c r="I28" s="13"/>
      <c r="M28" s="13"/>
    </row>
    <row r="29" spans="1:15" x14ac:dyDescent="0.3">
      <c r="A29" s="13"/>
      <c r="C29" s="9"/>
      <c r="F29" s="83"/>
    </row>
    <row r="30" spans="1:15" x14ac:dyDescent="0.3">
      <c r="B30" s="10" t="s">
        <v>64</v>
      </c>
      <c r="C30" s="9"/>
      <c r="F30" s="83"/>
    </row>
    <row r="31" spans="1:15" ht="43.2" x14ac:dyDescent="0.3">
      <c r="B31" s="9" t="s">
        <v>65</v>
      </c>
      <c r="C31" s="9"/>
    </row>
    <row r="32" spans="1:15" x14ac:dyDescent="0.3">
      <c r="B32" s="9"/>
      <c r="C32" s="9"/>
    </row>
    <row r="33" spans="2:3" x14ac:dyDescent="0.3">
      <c r="B33" s="10" t="s">
        <v>66</v>
      </c>
      <c r="C33" s="9"/>
    </row>
    <row r="34" spans="2:3" x14ac:dyDescent="0.3">
      <c r="B34" t="s">
        <v>67</v>
      </c>
      <c r="C34" s="9"/>
    </row>
    <row r="35" spans="2:3" x14ac:dyDescent="0.3">
      <c r="B35" s="11" t="s">
        <v>68</v>
      </c>
      <c r="C35" s="9"/>
    </row>
    <row r="36" spans="2:3" x14ac:dyDescent="0.3">
      <c r="B36" t="s">
        <v>69</v>
      </c>
      <c r="C36" s="9"/>
    </row>
    <row r="37" spans="2:3" x14ac:dyDescent="0.3">
      <c r="C37" s="9"/>
    </row>
    <row r="38" spans="2:3" x14ac:dyDescent="0.3">
      <c r="C38" s="9"/>
    </row>
    <row r="39" spans="2:3" x14ac:dyDescent="0.3">
      <c r="C39" s="9"/>
    </row>
    <row r="40" spans="2:3" x14ac:dyDescent="0.3">
      <c r="C40" s="9"/>
    </row>
    <row r="41" spans="2:3" x14ac:dyDescent="0.3">
      <c r="C41" s="9"/>
    </row>
    <row r="42" spans="2:3" x14ac:dyDescent="0.3">
      <c r="C42" s="9"/>
    </row>
    <row r="43" spans="2:3" x14ac:dyDescent="0.3">
      <c r="C43" s="9"/>
    </row>
    <row r="44" spans="2:3" x14ac:dyDescent="0.3">
      <c r="C44" s="9"/>
    </row>
    <row r="45" spans="2:3" x14ac:dyDescent="0.3">
      <c r="C45" s="9"/>
    </row>
    <row r="46" spans="2:3" x14ac:dyDescent="0.3">
      <c r="C46" s="9"/>
    </row>
    <row r="47" spans="2:3" x14ac:dyDescent="0.3">
      <c r="C47" s="9"/>
    </row>
    <row r="48" spans="2:3" x14ac:dyDescent="0.3">
      <c r="C48" s="9"/>
    </row>
    <row r="49" spans="3:3" x14ac:dyDescent="0.3">
      <c r="C49" s="9"/>
    </row>
    <row r="50" spans="3:3" x14ac:dyDescent="0.3">
      <c r="C50" s="9"/>
    </row>
    <row r="51" spans="3:3" x14ac:dyDescent="0.3">
      <c r="C51" s="9"/>
    </row>
    <row r="52" spans="3:3" x14ac:dyDescent="0.3">
      <c r="C52" s="9"/>
    </row>
    <row r="53" spans="3:3" x14ac:dyDescent="0.3">
      <c r="C53" s="9"/>
    </row>
    <row r="54" spans="3:3" x14ac:dyDescent="0.3">
      <c r="C54" s="9"/>
    </row>
    <row r="55" spans="3:3" x14ac:dyDescent="0.3">
      <c r="C55" s="9"/>
    </row>
    <row r="56" spans="3:3" x14ac:dyDescent="0.3">
      <c r="C56" s="9"/>
    </row>
    <row r="57" spans="3:3" x14ac:dyDescent="0.3">
      <c r="C57" s="9"/>
    </row>
    <row r="58" spans="3:3" x14ac:dyDescent="0.3">
      <c r="C58" s="9"/>
    </row>
    <row r="59" spans="3:3" x14ac:dyDescent="0.3">
      <c r="C59" s="9"/>
    </row>
    <row r="60" spans="3:3" x14ac:dyDescent="0.3">
      <c r="C60" s="9"/>
    </row>
    <row r="61" spans="3:3" x14ac:dyDescent="0.3">
      <c r="C61" s="9"/>
    </row>
    <row r="62" spans="3:3" x14ac:dyDescent="0.3">
      <c r="C62" s="9"/>
    </row>
    <row r="63" spans="3:3" x14ac:dyDescent="0.3">
      <c r="C63" s="9"/>
    </row>
    <row r="64" spans="3:3" x14ac:dyDescent="0.3">
      <c r="C64" s="9"/>
    </row>
    <row r="65" spans="3:3" x14ac:dyDescent="0.3">
      <c r="C65" s="9"/>
    </row>
    <row r="66" spans="3:3" x14ac:dyDescent="0.3">
      <c r="C66" s="9"/>
    </row>
    <row r="67" spans="3:3" x14ac:dyDescent="0.3">
      <c r="C67" s="9"/>
    </row>
    <row r="68" spans="3:3" x14ac:dyDescent="0.3">
      <c r="C68" s="9"/>
    </row>
    <row r="69" spans="3:3" x14ac:dyDescent="0.3">
      <c r="C69" s="9"/>
    </row>
    <row r="70" spans="3:3" x14ac:dyDescent="0.3">
      <c r="C70" s="9"/>
    </row>
    <row r="71" spans="3:3" x14ac:dyDescent="0.3">
      <c r="C71" s="9"/>
    </row>
    <row r="72" spans="3:3" x14ac:dyDescent="0.3">
      <c r="C72" s="9"/>
    </row>
    <row r="73" spans="3:3" x14ac:dyDescent="0.3">
      <c r="C73" s="9"/>
    </row>
    <row r="74" spans="3:3" x14ac:dyDescent="0.3">
      <c r="C74" s="9"/>
    </row>
    <row r="75" spans="3:3" x14ac:dyDescent="0.3">
      <c r="C75" s="9"/>
    </row>
    <row r="76" spans="3:3" x14ac:dyDescent="0.3">
      <c r="C76" s="9"/>
    </row>
    <row r="77" spans="3:3" x14ac:dyDescent="0.3">
      <c r="C77" s="9"/>
    </row>
    <row r="78" spans="3:3" x14ac:dyDescent="0.3">
      <c r="C78" s="9"/>
    </row>
    <row r="79" spans="3:3" x14ac:dyDescent="0.3">
      <c r="C79" s="9"/>
    </row>
    <row r="80" spans="3:3" x14ac:dyDescent="0.3">
      <c r="C80" s="9"/>
    </row>
    <row r="81" spans="3:3" x14ac:dyDescent="0.3">
      <c r="C81" s="9"/>
    </row>
    <row r="82" spans="3:3" x14ac:dyDescent="0.3">
      <c r="C82" s="9"/>
    </row>
    <row r="83" spans="3:3" x14ac:dyDescent="0.3">
      <c r="C83" s="9"/>
    </row>
    <row r="84" spans="3:3" x14ac:dyDescent="0.3">
      <c r="C84" s="9"/>
    </row>
    <row r="85" spans="3:3" x14ac:dyDescent="0.3">
      <c r="C85" s="9"/>
    </row>
    <row r="86" spans="3:3" x14ac:dyDescent="0.3">
      <c r="C86" s="9"/>
    </row>
    <row r="87" spans="3:3" x14ac:dyDescent="0.3">
      <c r="C87" s="9"/>
    </row>
    <row r="88" spans="3:3" x14ac:dyDescent="0.3">
      <c r="C88" s="9"/>
    </row>
    <row r="89" spans="3:3" x14ac:dyDescent="0.3">
      <c r="C89" s="9"/>
    </row>
    <row r="90" spans="3:3" x14ac:dyDescent="0.3">
      <c r="C90" s="9"/>
    </row>
    <row r="91" spans="3:3" x14ac:dyDescent="0.3">
      <c r="C91" s="9"/>
    </row>
    <row r="92" spans="3:3" x14ac:dyDescent="0.3">
      <c r="C92" s="9"/>
    </row>
    <row r="93" spans="3:3" x14ac:dyDescent="0.3">
      <c r="C93" s="9"/>
    </row>
    <row r="94" spans="3:3" x14ac:dyDescent="0.3">
      <c r="C94" s="9"/>
    </row>
    <row r="95" spans="3:3" x14ac:dyDescent="0.3">
      <c r="C95" s="9"/>
    </row>
    <row r="96" spans="3:3" x14ac:dyDescent="0.3">
      <c r="C96" s="9"/>
    </row>
    <row r="97" spans="3:3" x14ac:dyDescent="0.3">
      <c r="C97" s="9"/>
    </row>
    <row r="98" spans="3:3" x14ac:dyDescent="0.3">
      <c r="C98" s="9"/>
    </row>
    <row r="99" spans="3:3" x14ac:dyDescent="0.3">
      <c r="C99" s="9"/>
    </row>
    <row r="100" spans="3:3" x14ac:dyDescent="0.3">
      <c r="C100" s="9"/>
    </row>
    <row r="101" spans="3:3" x14ac:dyDescent="0.3">
      <c r="C101" s="9"/>
    </row>
    <row r="102" spans="3:3" x14ac:dyDescent="0.3">
      <c r="C102" s="9"/>
    </row>
    <row r="103" spans="3:3" x14ac:dyDescent="0.3">
      <c r="C103" s="9"/>
    </row>
  </sheetData>
  <mergeCells count="11">
    <mergeCell ref="A23:A26"/>
    <mergeCell ref="A7:A13"/>
    <mergeCell ref="A14:A18"/>
    <mergeCell ref="A19:A22"/>
    <mergeCell ref="A1:O1"/>
    <mergeCell ref="D5:G5"/>
    <mergeCell ref="H5:K5"/>
    <mergeCell ref="L5:O5"/>
    <mergeCell ref="D2:G4"/>
    <mergeCell ref="H2:K4"/>
    <mergeCell ref="L2:O4"/>
  </mergeCells>
  <conditionalFormatting sqref="I27">
    <cfRule type="cellIs" dxfId="45" priority="51" operator="equal">
      <formula>"RECOMMENDED by EIC"</formula>
    </cfRule>
    <cfRule type="cellIs" dxfId="44" priority="52" operator="equal">
      <formula>"NOT recommended by EIC"</formula>
    </cfRule>
  </conditionalFormatting>
  <conditionalFormatting sqref="F13">
    <cfRule type="cellIs" dxfId="43" priority="68" operator="lessThan">
      <formula>7</formula>
    </cfRule>
    <cfRule type="cellIs" dxfId="42" priority="69" operator="greaterThanOrEqual">
      <formula>7</formula>
    </cfRule>
  </conditionalFormatting>
  <conditionalFormatting sqref="F22">
    <cfRule type="cellIs" dxfId="41" priority="66" operator="lessThan">
      <formula>2</formula>
    </cfRule>
    <cfRule type="cellIs" dxfId="40" priority="67" operator="greaterThanOrEqual">
      <formula>2</formula>
    </cfRule>
  </conditionalFormatting>
  <conditionalFormatting sqref="G13">
    <cfRule type="cellIs" dxfId="39" priority="64" operator="equal">
      <formula>"Minimum requirements are met"</formula>
    </cfRule>
    <cfRule type="cellIs" dxfId="38" priority="65" operator="equal">
      <formula>"Minimum requirements are NOT met"</formula>
    </cfRule>
  </conditionalFormatting>
  <conditionalFormatting sqref="G22">
    <cfRule type="cellIs" dxfId="37" priority="57" operator="equal">
      <formula>"Candidate is OUTSTANDING in RESEARCH"</formula>
    </cfRule>
    <cfRule type="cellIs" dxfId="36" priority="62" operator="equal">
      <formula>"Research criteria are NOT met"</formula>
    </cfRule>
    <cfRule type="cellIs" dxfId="35" priority="63" operator="equal">
      <formula>"Research criteria are met"</formula>
    </cfRule>
  </conditionalFormatting>
  <conditionalFormatting sqref="G18">
    <cfRule type="cellIs" dxfId="34" priority="61" operator="equal">
      <formula>"Candidate is OUTSTANDING in TEACHING"</formula>
    </cfRule>
  </conditionalFormatting>
  <conditionalFormatting sqref="G26">
    <cfRule type="cellIs" dxfId="33" priority="60" operator="equal">
      <formula>"Candidate is OUTSTANDING in SERVICE"</formula>
    </cfRule>
  </conditionalFormatting>
  <conditionalFormatting sqref="M27">
    <cfRule type="cellIs" dxfId="32" priority="50" operator="equal">
      <formula>"SUPPORTED by ATPC"</formula>
    </cfRule>
    <cfRule type="cellIs" dxfId="31" priority="53" operator="equal">
      <formula>"NOT supported by ATPC"</formula>
    </cfRule>
    <cfRule type="cellIs" dxfId="30" priority="54" stopIfTrue="1" operator="equal">
      <formula>"SUPPORTED by ATPC"</formula>
    </cfRule>
    <cfRule type="cellIs" dxfId="29" priority="55" stopIfTrue="1" operator="equal">
      <formula>"NOT recommended by EIC"</formula>
    </cfRule>
    <cfRule type="cellIs" dxfId="28" priority="56" stopIfTrue="1" operator="equal">
      <formula>"RECOMMENDED by EIC"</formula>
    </cfRule>
  </conditionalFormatting>
  <conditionalFormatting sqref="J13">
    <cfRule type="cellIs" dxfId="27" priority="48" operator="lessThan">
      <formula>7</formula>
    </cfRule>
    <cfRule type="cellIs" dxfId="26" priority="49" operator="greaterThanOrEqual">
      <formula>7</formula>
    </cfRule>
  </conditionalFormatting>
  <conditionalFormatting sqref="J22">
    <cfRule type="cellIs" dxfId="25" priority="46" operator="lessThan">
      <formula>2</formula>
    </cfRule>
    <cfRule type="cellIs" dxfId="24" priority="47" operator="greaterThanOrEqual">
      <formula>2</formula>
    </cfRule>
  </conditionalFormatting>
  <conditionalFormatting sqref="K13">
    <cfRule type="cellIs" dxfId="23" priority="44" operator="equal">
      <formula>"Minimum requirements are met"</formula>
    </cfRule>
    <cfRule type="cellIs" dxfId="22" priority="45" operator="equal">
      <formula>"Minimum requirements are NOT met"</formula>
    </cfRule>
  </conditionalFormatting>
  <conditionalFormatting sqref="N13">
    <cfRule type="cellIs" dxfId="21" priority="37" operator="lessThan">
      <formula>7</formula>
    </cfRule>
    <cfRule type="cellIs" dxfId="20" priority="38" operator="greaterThanOrEqual">
      <formula>7</formula>
    </cfRule>
  </conditionalFormatting>
  <conditionalFormatting sqref="N22">
    <cfRule type="cellIs" dxfId="19" priority="35" operator="lessThan">
      <formula>2</formula>
    </cfRule>
    <cfRule type="cellIs" dxfId="18" priority="36" operator="greaterThanOrEqual">
      <formula>2</formula>
    </cfRule>
  </conditionalFormatting>
  <conditionalFormatting sqref="O13">
    <cfRule type="cellIs" dxfId="17" priority="33" operator="equal">
      <formula>"Minimum requirements are met"</formula>
    </cfRule>
    <cfRule type="cellIs" dxfId="16" priority="34" operator="equal">
      <formula>"Minimum requirements are NOT met"</formula>
    </cfRule>
  </conditionalFormatting>
  <conditionalFormatting sqref="K18">
    <cfRule type="cellIs" dxfId="15" priority="21" operator="equal">
      <formula>"Candidate is OUTSTANDING in TEACHING"</formula>
    </cfRule>
  </conditionalFormatting>
  <conditionalFormatting sqref="O18">
    <cfRule type="cellIs" dxfId="14" priority="20" operator="equal">
      <formula>"Candidate is OUTSTANDING in TEACHING"</formula>
    </cfRule>
  </conditionalFormatting>
  <conditionalFormatting sqref="O26">
    <cfRule type="cellIs" dxfId="13" priority="19" operator="equal">
      <formula>"Candidate is OUTSTANDING in SERVICE"</formula>
    </cfRule>
  </conditionalFormatting>
  <conditionalFormatting sqref="K26">
    <cfRule type="cellIs" dxfId="12" priority="18" operator="equal">
      <formula>"Candidate is OUTSTANDING in SERVICE"</formula>
    </cfRule>
  </conditionalFormatting>
  <conditionalFormatting sqref="K22">
    <cfRule type="cellIs" dxfId="11" priority="15" operator="equal">
      <formula>"Candidate is OUTSTANDING in RESEARCH"</formula>
    </cfRule>
    <cfRule type="cellIs" dxfId="10" priority="16" operator="equal">
      <formula>"Research criteria are NOT met"</formula>
    </cfRule>
    <cfRule type="cellIs" dxfId="9" priority="17" operator="equal">
      <formula>"Research criteria are met"</formula>
    </cfRule>
  </conditionalFormatting>
  <conditionalFormatting sqref="O22">
    <cfRule type="cellIs" dxfId="8" priority="12" operator="equal">
      <formula>"Candidate is OUTSTANDING in RESEARCH"</formula>
    </cfRule>
    <cfRule type="cellIs" dxfId="7" priority="13" operator="equal">
      <formula>"Research criteria are NOT met"</formula>
    </cfRule>
    <cfRule type="cellIs" dxfId="6" priority="14" operator="equal">
      <formula>"Research criteria are met"</formula>
    </cfRule>
  </conditionalFormatting>
  <conditionalFormatting sqref="G27">
    <cfRule type="cellIs" dxfId="5" priority="9" operator="equal">
      <formula>"Requirements are NOT met"</formula>
    </cfRule>
    <cfRule type="cellIs" dxfId="4" priority="11" operator="equal">
      <formula>"Requirements are MET"</formula>
    </cfRule>
  </conditionalFormatting>
  <conditionalFormatting sqref="K27">
    <cfRule type="cellIs" dxfId="3" priority="3" operator="equal">
      <formula>"Requirements are NOT met"</formula>
    </cfRule>
    <cfRule type="cellIs" dxfId="2" priority="4" operator="equal">
      <formula>"Requirements are MET"</formula>
    </cfRule>
  </conditionalFormatting>
  <conditionalFormatting sqref="O27">
    <cfRule type="cellIs" dxfId="1" priority="1" operator="equal">
      <formula>"Requirements are NOT met"</formula>
    </cfRule>
    <cfRule type="cellIs" dxfId="0" priority="2" operator="equal">
      <formula>"Requirements are MET"</formula>
    </cfRule>
  </conditionalFormatting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Header xml:space="preserve">&amp;L&amp;10Associate professor assessment&amp;RExtended Institute Council 
&amp;D
</oddHeader>
    <oddFooter xml:space="preserve">&amp;R&amp;P/&amp;N
</oddFooter>
  </headerFooter>
  <rowBreaks count="1" manualBreakCount="1">
    <brk id="18" max="7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4608B69-A323-417C-AD8E-448260A53FF5}">
          <x14:formula1>
            <xm:f>list!$A$1:$A$3</xm:f>
          </x14:formula1>
          <xm:sqref>I27</xm:sqref>
        </x14:dataValidation>
        <x14:dataValidation type="list" allowBlank="1" showInputMessage="1" showErrorMessage="1" xr:uid="{8A8F6DED-D343-4756-B647-816517AE8846}">
          <x14:formula1>
            <xm:f>list!$A$5:$A$7</xm:f>
          </x14:formula1>
          <xm:sqref>M27</xm:sqref>
        </x14:dataValidation>
        <x14:dataValidation type="list" allowBlank="1" showInputMessage="1" showErrorMessage="1" xr:uid="{5EA999BF-D129-4C32-8AFD-030692A2380A}">
          <x14:formula1>
            <xm:f>list!$A$10:$A$21</xm:f>
          </x14:formula1>
          <xm:sqref>C3</xm:sqref>
        </x14:dataValidation>
        <x14:dataValidation type="list" allowBlank="1" showInputMessage="1" showErrorMessage="1" xr:uid="{ADBA37F8-0A88-4157-BF3C-9D976D27AA57}">
          <x14:formula1>
            <xm:f>list!$A$29:$A$30</xm:f>
          </x14:formula1>
          <xm:sqref>D7:D26 H7:H26 L7:L26</xm:sqref>
        </x14:dataValidation>
        <x14:dataValidation type="list" allowBlank="1" showInputMessage="1" showErrorMessage="1" xr:uid="{90D8EACF-CF37-4F09-AF80-609DCFFE4975}">
          <x14:formula1>
            <xm:f>list!$A$23:$A$27</xm:f>
          </x14:formula1>
          <xm:sqref>B5 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4387D-EBD0-4CA2-9341-CA59DF385489}">
  <dimension ref="A1:A8"/>
  <sheetViews>
    <sheetView workbookViewId="0">
      <selection activeCell="A2" sqref="A2"/>
    </sheetView>
  </sheetViews>
  <sheetFormatPr defaultRowHeight="14.4" x14ac:dyDescent="0.3"/>
  <cols>
    <col min="1" max="1" width="149.44140625" customWidth="1"/>
  </cols>
  <sheetData>
    <row r="1" spans="1:1" ht="43.2" x14ac:dyDescent="0.3">
      <c r="A1" s="84" t="s">
        <v>90</v>
      </c>
    </row>
    <row r="2" spans="1:1" ht="409.5" customHeight="1" x14ac:dyDescent="0.3">
      <c r="A2" s="12" t="s">
        <v>89</v>
      </c>
    </row>
    <row r="4" spans="1:1" x14ac:dyDescent="0.3">
      <c r="A4" t="s">
        <v>91</v>
      </c>
    </row>
    <row r="5" spans="1:1" ht="19.5" customHeight="1" x14ac:dyDescent="0.3"/>
    <row r="6" spans="1:1" x14ac:dyDescent="0.3">
      <c r="A6" t="s">
        <v>92</v>
      </c>
    </row>
    <row r="7" spans="1:1" ht="152.25" customHeight="1" x14ac:dyDescent="0.3"/>
    <row r="8" spans="1:1" x14ac:dyDescent="0.3">
      <c r="A8" t="s">
        <v>93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E9D0C-83F9-4F58-AFDC-841C2D2BFACB}">
  <dimension ref="A1:B32"/>
  <sheetViews>
    <sheetView workbookViewId="0">
      <selection activeCell="A29" sqref="A29"/>
    </sheetView>
  </sheetViews>
  <sheetFormatPr defaultRowHeight="14.4" x14ac:dyDescent="0.3"/>
  <sheetData>
    <row r="1" spans="1:1" x14ac:dyDescent="0.3">
      <c r="A1" t="s">
        <v>70</v>
      </c>
    </row>
    <row r="2" spans="1:1" x14ac:dyDescent="0.3">
      <c r="A2" t="s">
        <v>62</v>
      </c>
    </row>
    <row r="3" spans="1:1" x14ac:dyDescent="0.3">
      <c r="A3" t="s">
        <v>71</v>
      </c>
    </row>
    <row r="5" spans="1:1" x14ac:dyDescent="0.3">
      <c r="A5" t="s">
        <v>72</v>
      </c>
    </row>
    <row r="6" spans="1:1" x14ac:dyDescent="0.3">
      <c r="A6" t="s">
        <v>63</v>
      </c>
    </row>
    <row r="7" spans="1:1" x14ac:dyDescent="0.3">
      <c r="A7" t="s">
        <v>73</v>
      </c>
    </row>
    <row r="10" spans="1:1" x14ac:dyDescent="0.3">
      <c r="A10" t="s">
        <v>6</v>
      </c>
    </row>
    <row r="11" spans="1:1" x14ac:dyDescent="0.3">
      <c r="A11" s="20" t="s">
        <v>74</v>
      </c>
    </row>
    <row r="12" spans="1:1" x14ac:dyDescent="0.3">
      <c r="A12" s="20" t="s">
        <v>75</v>
      </c>
    </row>
    <row r="13" spans="1:1" x14ac:dyDescent="0.3">
      <c r="A13" s="20" t="s">
        <v>76</v>
      </c>
    </row>
    <row r="14" spans="1:1" x14ac:dyDescent="0.3">
      <c r="A14" s="20" t="s">
        <v>77</v>
      </c>
    </row>
    <row r="15" spans="1:1" x14ac:dyDescent="0.3">
      <c r="A15" s="20" t="s">
        <v>78</v>
      </c>
    </row>
    <row r="16" spans="1:1" x14ac:dyDescent="0.3">
      <c r="A16" s="20" t="s">
        <v>79</v>
      </c>
    </row>
    <row r="17" spans="1:2" x14ac:dyDescent="0.3">
      <c r="A17" s="20" t="s">
        <v>80</v>
      </c>
    </row>
    <row r="18" spans="1:2" x14ac:dyDescent="0.3">
      <c r="A18" s="20" t="s">
        <v>81</v>
      </c>
    </row>
    <row r="19" spans="1:2" x14ac:dyDescent="0.3">
      <c r="A19" s="20" t="s">
        <v>82</v>
      </c>
    </row>
    <row r="20" spans="1:2" x14ac:dyDescent="0.3">
      <c r="A20" s="20" t="s">
        <v>83</v>
      </c>
    </row>
    <row r="21" spans="1:2" x14ac:dyDescent="0.3">
      <c r="A21" s="20" t="s">
        <v>84</v>
      </c>
    </row>
    <row r="22" spans="1:2" x14ac:dyDescent="0.3">
      <c r="A22" s="21"/>
    </row>
    <row r="23" spans="1:2" x14ac:dyDescent="0.3">
      <c r="A23" s="20" t="s">
        <v>6</v>
      </c>
    </row>
    <row r="24" spans="1:2" x14ac:dyDescent="0.3">
      <c r="A24" s="20" t="s">
        <v>85</v>
      </c>
    </row>
    <row r="25" spans="1:2" x14ac:dyDescent="0.3">
      <c r="A25" s="20" t="s">
        <v>86</v>
      </c>
    </row>
    <row r="26" spans="1:2" x14ac:dyDescent="0.3">
      <c r="A26" s="20" t="s">
        <v>87</v>
      </c>
    </row>
    <row r="27" spans="1:2" x14ac:dyDescent="0.3">
      <c r="A27" s="20" t="s">
        <v>88</v>
      </c>
    </row>
    <row r="29" spans="1:2" x14ac:dyDescent="0.3">
      <c r="A29" s="38">
        <v>0</v>
      </c>
      <c r="B29" s="38"/>
    </row>
    <row r="30" spans="1:2" x14ac:dyDescent="0.3">
      <c r="A30" s="38">
        <v>1</v>
      </c>
      <c r="B30" s="38"/>
    </row>
    <row r="31" spans="1:2" x14ac:dyDescent="0.3">
      <c r="B31" s="38"/>
    </row>
    <row r="32" spans="1:2" x14ac:dyDescent="0.3">
      <c r="B32" s="3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FA2F8D0664D444AD387D8FA1E0CDC3" ma:contentTypeVersion="15" ma:contentTypeDescription="Create a new document." ma:contentTypeScope="" ma:versionID="c975cff04e7a60148a28bc16f2aedf96">
  <xsd:schema xmlns:xsd="http://www.w3.org/2001/XMLSchema" xmlns:xs="http://www.w3.org/2001/XMLSchema" xmlns:p="http://schemas.microsoft.com/office/2006/metadata/properties" xmlns:ns2="51fd7471-aa45-4849-bfaf-6bb86cc143a8" xmlns:ns3="964cedcc-08e6-47fa-8d42-f7e8c6b8755e" targetNamespace="http://schemas.microsoft.com/office/2006/metadata/properties" ma:root="true" ma:fieldsID="2afdae5cd9b238afb4806d391ada9f4e" ns2:_="" ns3:_="">
    <xsd:import namespace="51fd7471-aa45-4849-bfaf-6bb86cc143a8"/>
    <xsd:import namespace="964cedcc-08e6-47fa-8d42-f7e8c6b875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d7471-aa45-4849-bfaf-6bb86cc143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04f63b5-a726-4f3c-93ae-55ac1a4664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cedcc-08e6-47fa-8d42-f7e8c6b8755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6aa6b86-c353-4f6e-be45-70ae2a9c0201}" ma:internalName="TaxCatchAll" ma:showField="CatchAllData" ma:web="964cedcc-08e6-47fa-8d42-f7e8c6b875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fd7471-aa45-4849-bfaf-6bb86cc143a8">
      <Terms xmlns="http://schemas.microsoft.com/office/infopath/2007/PartnerControls"/>
    </lcf76f155ced4ddcb4097134ff3c332f>
    <TaxCatchAll xmlns="964cedcc-08e6-47fa-8d42-f7e8c6b8755e" xsi:nil="true"/>
    <SharedWithUsers xmlns="964cedcc-08e6-47fa-8d42-f7e8c6b8755e">
      <UserInfo>
        <DisplayName>Kemény Ildikó</DisplayName>
        <AccountId>49</AccountId>
        <AccountType/>
      </UserInfo>
      <UserInfo>
        <DisplayName>Tasnadi Attila</DisplayName>
        <AccountId>21</AccountId>
        <AccountType/>
      </UserInfo>
      <UserInfo>
        <DisplayName>Demeter Krisztina</DisplayName>
        <AccountId>66</AccountId>
        <AccountType/>
      </UserInfo>
      <UserInfo>
        <DisplayName>Elekes Zsuzsanna</DisplayName>
        <AccountId>16</AccountId>
        <AccountType/>
      </UserInfo>
      <UserInfo>
        <DisplayName>Zsóka Ágnes</DisplayName>
        <AccountId>13</AccountId>
        <AccountType/>
      </UserInfo>
      <UserInfo>
        <DisplayName>Vas Réka Franciska</DisplayName>
        <AccountId>54</AccountId>
        <AccountType/>
      </UserInfo>
      <UserInfo>
        <DisplayName>Szabó Lajos</DisplayName>
        <AccountId>15</AccountId>
        <AccountType/>
      </UserInfo>
      <UserInfo>
        <DisplayName>Keszey Tamara Nóra</DisplayName>
        <AccountId>48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6E56A5-FE49-4E07-9092-A8E86FE093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fd7471-aa45-4849-bfaf-6bb86cc143a8"/>
    <ds:schemaRef ds:uri="964cedcc-08e6-47fa-8d42-f7e8c6b875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309CCD-E60C-4447-8EFF-4DF8633EDDDD}">
  <ds:schemaRefs>
    <ds:schemaRef ds:uri="964cedcc-08e6-47fa-8d42-f7e8c6b8755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51fd7471-aa45-4849-bfaf-6bb86cc143a8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AC5D06B-EC0A-4F44-BCA3-285F0DB7BA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Research_Fellow_asessment</vt:lpstr>
      <vt:lpstr>Summary_by_Ext_Inst_Council</vt:lpstr>
      <vt:lpstr>list</vt:lpstr>
      <vt:lpstr>Research_Fellow_asessment!Print_Area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Molnár Krisztina</dc:creator>
  <cp:keywords/>
  <dc:description/>
  <cp:lastModifiedBy>Szkatulska Kasia</cp:lastModifiedBy>
  <cp:revision/>
  <dcterms:created xsi:type="dcterms:W3CDTF">2022-10-05T10:03:00Z</dcterms:created>
  <dcterms:modified xsi:type="dcterms:W3CDTF">2023-08-28T07:03:55Z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0x0101000DFA2F8D0664D444AD387D8FA1E0CDC3</vt:lpwstr>
  </property>
  <property fmtid="{D5CDD505-2E9C-101B-9397-08002B2CF9AE}" pid="3" name="MediaServiceImageTags">
    <vt:lpwstr/>
  </property>
</Properties>
</file>