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18" r:id="rId1"/>
    <sheet name="Megjegyzések" sheetId="20" r:id="rId2"/>
    <sheet name="Összefoglaló" sheetId="19" state="hidden" r:id="rId3"/>
  </sheets>
  <definedNames>
    <definedName name="_xlnm._FilterDatabase" localSheetId="0" hidden="1">Mintatanterv!$A$1:$AD$95</definedName>
    <definedName name="_xlnm._FilterDatabase" localSheetId="2" hidden="1">Összefoglaló!$F$6:$AF$66</definedName>
    <definedName name="_xlnm.Print_Titles" localSheetId="2">Összefoglaló!#REF!</definedName>
    <definedName name="_xlnm.Print_Area" localSheetId="1">Megjegyzések!$A$1:$A$43</definedName>
    <definedName name="_xlnm.Print_Area" localSheetId="0">Mintatanterv!$A$1:$Z$102</definedName>
    <definedName name="_xlnm.Print_Area" localSheetId="2">Összefoglaló!$A$1:$AF$37</definedName>
  </definedNames>
  <calcPr calcId="162913"/>
</workbook>
</file>

<file path=xl/calcChain.xml><?xml version="1.0" encoding="utf-8"?>
<calcChain xmlns="http://schemas.openxmlformats.org/spreadsheetml/2006/main">
  <c r="M24" i="18" l="1"/>
  <c r="V84" i="18" l="1"/>
  <c r="V75" i="18"/>
  <c r="V66" i="18"/>
  <c r="V102" i="18" l="1"/>
  <c r="W102" i="18"/>
  <c r="G102" i="18" l="1"/>
  <c r="P102" i="18"/>
  <c r="J102" i="18"/>
  <c r="X6" i="18"/>
  <c r="S24" i="18"/>
  <c r="X24" i="18" s="1"/>
  <c r="X84" i="18" l="1"/>
  <c r="X75" i="18"/>
  <c r="X66" i="18"/>
  <c r="P6" i="18" l="1"/>
  <c r="P24" i="18"/>
  <c r="V6" i="18"/>
  <c r="V24" i="18"/>
  <c r="S6" i="18"/>
  <c r="G6" i="18"/>
  <c r="G5" i="18" s="1"/>
  <c r="M6" i="18"/>
  <c r="M5" i="18" s="1"/>
  <c r="M102" i="18" s="1"/>
  <c r="J6" i="18"/>
  <c r="J5" i="18" s="1"/>
  <c r="AC7" i="19"/>
  <c r="AC8" i="19"/>
  <c r="L9" i="19"/>
  <c r="L17" i="19" s="1"/>
  <c r="AA6" i="19"/>
  <c r="AA9" i="19"/>
  <c r="AA17" i="19" s="1"/>
  <c r="X6" i="19"/>
  <c r="X9" i="19"/>
  <c r="U6" i="19"/>
  <c r="U9" i="19"/>
  <c r="R6" i="19"/>
  <c r="R9" i="19"/>
  <c r="R17" i="19" s="1"/>
  <c r="O6" i="19"/>
  <c r="O9" i="19"/>
  <c r="AD7" i="19"/>
  <c r="AD8" i="19"/>
  <c r="AD9" i="19"/>
  <c r="AD10" i="19"/>
  <c r="AD11" i="19"/>
  <c r="AD12" i="19"/>
  <c r="AD13" i="19"/>
  <c r="AC12" i="19"/>
  <c r="AC11" i="19"/>
  <c r="AC14" i="19"/>
  <c r="AC10" i="19"/>
  <c r="AC6" i="19"/>
  <c r="X102" i="18" l="1"/>
  <c r="X104" i="18"/>
  <c r="S5" i="18"/>
  <c r="O17" i="19"/>
  <c r="X17" i="19"/>
  <c r="AC9" i="19"/>
  <c r="AC17" i="19" s="1"/>
  <c r="U17" i="19"/>
  <c r="P5" i="18"/>
  <c r="V5" i="18"/>
  <c r="X5" i="18"/>
</calcChain>
</file>

<file path=xl/sharedStrings.xml><?xml version="1.0" encoding="utf-8"?>
<sst xmlns="http://schemas.openxmlformats.org/spreadsheetml/2006/main" count="647" uniqueCount="352">
  <si>
    <t>Tárgynév</t>
  </si>
  <si>
    <t>Jelleg</t>
  </si>
  <si>
    <t>Kredit</t>
  </si>
  <si>
    <t>Tárgyfelelős</t>
  </si>
  <si>
    <t>ea</t>
  </si>
  <si>
    <t>K</t>
  </si>
  <si>
    <t>v</t>
  </si>
  <si>
    <t>gyj</t>
  </si>
  <si>
    <t>V</t>
  </si>
  <si>
    <t>Pogány Ágnes</t>
  </si>
  <si>
    <t>Bauer András</t>
  </si>
  <si>
    <t>Dobák Miklós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</si>
  <si>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</si>
  <si>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</si>
  <si>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</si>
  <si>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</si>
  <si>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</si>
  <si>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</si>
  <si>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>Vezetéstudományi Intézet</t>
  </si>
  <si>
    <t xml:space="preserve">Vezetői számvitel </t>
  </si>
  <si>
    <t>Statisztika I.</t>
  </si>
  <si>
    <t>Gazdaságszociológia</t>
  </si>
  <si>
    <t>sz</t>
  </si>
  <si>
    <t>Kód</t>
  </si>
  <si>
    <t>Tsz.</t>
  </si>
  <si>
    <t>Statisztika Tsz.</t>
  </si>
  <si>
    <t>Makroökonómia Tsz.</t>
  </si>
  <si>
    <t>Pénzügyi Számvitel Tsz.</t>
  </si>
  <si>
    <t>Pénzügy Tsz.</t>
  </si>
  <si>
    <t>Marketing Tsz.</t>
  </si>
  <si>
    <t>Vezetői Számvitel Tsz.</t>
  </si>
  <si>
    <t>Számítástudományi Tsz.</t>
  </si>
  <si>
    <t>Mikroökonómia Tsz.</t>
  </si>
  <si>
    <t>Üzleti Gazdaságtan Tsz.</t>
  </si>
  <si>
    <t>Matematika Tsz.</t>
  </si>
  <si>
    <t>Információrendszerek Tsz.</t>
  </si>
  <si>
    <t>KV</t>
  </si>
  <si>
    <t>Döntéselmélet Tsz.</t>
  </si>
  <si>
    <t>Trautmann László</t>
  </si>
  <si>
    <t>2SZ31NAK03B</t>
  </si>
  <si>
    <t>4PU51NAK01B</t>
  </si>
  <si>
    <t>2GF26NBK01B</t>
  </si>
  <si>
    <t>2KG23NBK02B</t>
  </si>
  <si>
    <t>2VL60NBK01B</t>
  </si>
  <si>
    <t>2MA41NAK01B</t>
  </si>
  <si>
    <t>2IR32NAK07B</t>
  </si>
  <si>
    <t>7FI01NDV04B</t>
  </si>
  <si>
    <t>7FI01NDV05B</t>
  </si>
  <si>
    <t>7SO30NDV15B</t>
  </si>
  <si>
    <t>7GT02NDV04B</t>
  </si>
  <si>
    <t>2VL60NBK03B</t>
  </si>
  <si>
    <t>2SA53NCK04B</t>
  </si>
  <si>
    <t>2SA53NAK01B</t>
  </si>
  <si>
    <t>2JO11NAK02B</t>
  </si>
  <si>
    <t>7PO10NDV08B</t>
  </si>
  <si>
    <t>Szabó-Bakos Eszter</t>
  </si>
  <si>
    <t>TES_TESTNEV</t>
  </si>
  <si>
    <t>2DS91NAK03B</t>
  </si>
  <si>
    <t>a</t>
  </si>
  <si>
    <t>2VL60NBK09B</t>
  </si>
  <si>
    <t>2MF44NBK01B</t>
  </si>
  <si>
    <t>Testnevelési és Sportközpont</t>
  </si>
  <si>
    <t>Allgemeine Betriebswirtschaftslehre</t>
  </si>
  <si>
    <t>Grundlagen des Marketing</t>
  </si>
  <si>
    <t>Investierung und Finanzierung</t>
  </si>
  <si>
    <t>2BE52NAK01B</t>
  </si>
  <si>
    <t>2VE81NGK14B</t>
  </si>
  <si>
    <t>4MI25NAK02B</t>
  </si>
  <si>
    <t>2DS91NDK01B</t>
  </si>
  <si>
    <t>Jeney László</t>
  </si>
  <si>
    <t>Filozófia</t>
  </si>
  <si>
    <t>Gazdaságpszichológia</t>
  </si>
  <si>
    <t>Számvitel alapjai</t>
  </si>
  <si>
    <t>Statisztika II.</t>
  </si>
  <si>
    <t>Gazdaságtörténet</t>
  </si>
  <si>
    <t>Gazdaságföldrajz</t>
  </si>
  <si>
    <t>Európai Uniós ismeretek</t>
  </si>
  <si>
    <t>Pénzügytan</t>
  </si>
  <si>
    <t>Informatika</t>
  </si>
  <si>
    <t>I. évfolyam</t>
  </si>
  <si>
    <t>II. évfolyam</t>
  </si>
  <si>
    <t>III. évfolyam</t>
  </si>
  <si>
    <t>Kötelezően választható társadalomtudományi tárgyak: 3 X 1 tárgy</t>
  </si>
  <si>
    <t>Matematika I.</t>
  </si>
  <si>
    <t>Matematika II.</t>
  </si>
  <si>
    <t>Operációkutatás</t>
  </si>
  <si>
    <t>Választható tárgyak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</si>
  <si>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</si>
  <si>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</si>
  <si>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</si>
  <si>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</si>
  <si>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</si>
  <si>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</si>
  <si>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</si>
  <si>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</si>
  <si>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</si>
  <si>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</si>
  <si>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</si>
  <si>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</si>
  <si>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</si>
  <si>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</si>
  <si>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</si>
  <si>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</si>
  <si>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</si>
  <si>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</si>
  <si>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</si>
  <si>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</si>
  <si>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</si>
  <si>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</si>
  <si>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</si>
  <si>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</si>
  <si>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</si>
  <si>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</si>
  <si>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</si>
  <si>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</si>
  <si>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</si>
  <si>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 xml:space="preserve"> ( 5 )</t>
  </si>
  <si>
    <t>Alapozó kötelezően választható részei: 1. üzleti, 2. társadalomtudományi</t>
  </si>
  <si>
    <t>Tanulás és kutatásmódszertan</t>
  </si>
  <si>
    <t>Szervezeti magatartás tanszék</t>
  </si>
  <si>
    <t>Emberierőforrás-menedzsment</t>
  </si>
  <si>
    <t>Vezetés és stratégia tanszék</t>
  </si>
  <si>
    <t>Vezetés és szervezés</t>
  </si>
  <si>
    <t>Magatartástudományi és kommunikációelméleti Intézet</t>
  </si>
  <si>
    <t>Stratégiai és üzleti tervezés</t>
  </si>
  <si>
    <t>2VE81NGK09B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</si>
  <si>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</si>
  <si>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</si>
  <si>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</si>
  <si>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</si>
  <si>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</si>
  <si>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</si>
  <si>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</si>
  <si>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</si>
  <si>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</si>
  <si>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</si>
  <si>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</si>
  <si>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</si>
  <si>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</si>
  <si>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</si>
  <si>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</si>
  <si>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</si>
  <si>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</si>
  <si>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4. félévenkénti átlagos 30 kredit teljesítését.</t>
  </si>
  <si>
    <t>A tárgyakat a mintatanterv szerinti ütemezésben ajánlott felvenni. A hallgató ettől eltérhet, figyelembe véve:</t>
  </si>
  <si>
    <t>Az Európai Uniós Belső Piac</t>
  </si>
  <si>
    <t>2JO11NAK05B</t>
  </si>
  <si>
    <t>2SP72NAK01B</t>
  </si>
  <si>
    <t>Szervezeti magatartás tanszék - DSG</t>
  </si>
  <si>
    <t>4MA12NAK46B</t>
  </si>
  <si>
    <t>4MA12NAK47B</t>
  </si>
  <si>
    <t>4MA23NAK02B</t>
  </si>
  <si>
    <t>4OP13NAK20B</t>
  </si>
  <si>
    <t>4ST14NAK02B</t>
  </si>
  <si>
    <t>Mikroökonómia</t>
  </si>
  <si>
    <r>
      <t xml:space="preserve">2 </t>
    </r>
    <r>
      <rPr>
        <sz val="10"/>
        <rFont val="Arial"/>
        <family val="2"/>
        <charset val="238"/>
      </rPr>
      <t>A kettő közül az egyiket kötelező felvenni (Makroökonómia vagy Makroökonómia (emelt))</t>
    </r>
  </si>
  <si>
    <r>
      <t xml:space="preserve">4 </t>
    </r>
    <r>
      <rPr>
        <sz val="10"/>
        <rFont val="Arial"/>
        <family val="2"/>
        <charset val="238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  <charset val="238"/>
      </rPr>
      <t xml:space="preserve"> 0 kredites kritérium tárgy. Két félévet kell teljesíteni aláírásért a képzési idő első négy féléve során.</t>
    </r>
  </si>
  <si>
    <r>
      <t>Idegen nyelv</t>
    </r>
    <r>
      <rPr>
        <b/>
        <vertAlign val="superscript"/>
        <sz val="10"/>
        <color indexed="8"/>
        <rFont val="Arial"/>
        <family val="2"/>
      </rPr>
      <t xml:space="preserve"> 3</t>
    </r>
  </si>
  <si>
    <r>
      <t xml:space="preserve">3 </t>
    </r>
    <r>
      <rPr>
        <sz val="10"/>
        <rFont val="Arial"/>
        <family val="2"/>
        <charset val="238"/>
      </rPr>
      <t>A hallgatók tanulmányaik során két féléven keresztül tanulhatnak térítésmentesen nyelvet.</t>
    </r>
  </si>
  <si>
    <r>
      <t>1</t>
    </r>
    <r>
      <rPr>
        <sz val="10"/>
        <rFont val="Arial"/>
        <family val="2"/>
        <charset val="238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</si>
  <si>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</si>
  <si>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TOTAL</t>
  </si>
  <si>
    <r>
      <t xml:space="preserve">Vállalatgazdaságtan </t>
    </r>
    <r>
      <rPr>
        <u/>
        <vertAlign val="superscript"/>
        <sz val="10"/>
        <color indexed="12"/>
        <rFont val="Arial"/>
        <family val="2"/>
      </rPr>
      <t>1</t>
    </r>
  </si>
  <si>
    <r>
      <t xml:space="preserve">Marketing </t>
    </r>
    <r>
      <rPr>
        <u/>
        <vertAlign val="superscript"/>
        <sz val="10"/>
        <color indexed="12"/>
        <rFont val="Arial"/>
        <family val="2"/>
      </rPr>
      <t>1</t>
    </r>
  </si>
  <si>
    <r>
      <t xml:space="preserve">Vállalati pénzügyek </t>
    </r>
    <r>
      <rPr>
        <u/>
        <vertAlign val="superscript"/>
        <sz val="10"/>
        <color indexed="12"/>
        <rFont val="Arial"/>
        <family val="2"/>
      </rPr>
      <t>1</t>
    </r>
  </si>
  <si>
    <t>Üzleti informatika</t>
  </si>
  <si>
    <t>Sugár András</t>
  </si>
  <si>
    <t>Ekvivalens tárgy</t>
  </si>
  <si>
    <t>Előkövetelmény (tantárgy neve és kódja)</t>
  </si>
  <si>
    <t>Név</t>
  </si>
  <si>
    <r>
      <t xml:space="preserve">Teljes </t>
    </r>
    <r>
      <rPr>
        <sz val="10"/>
        <rFont val="Arial"/>
        <family val="2"/>
        <charset val="238"/>
      </rPr>
      <t>előkövetelmény: Számvitel alapjai</t>
    </r>
  </si>
  <si>
    <t>Projektvezetés</t>
  </si>
  <si>
    <t>Matematikai alapok II.</t>
  </si>
  <si>
    <t>Matematikai alapok I.</t>
  </si>
  <si>
    <t>4MA12NAK19B (ezen a kódon csak GM szak)</t>
  </si>
  <si>
    <t>4MA12NAK20B  (ezen a kódon csak GM szak)</t>
  </si>
  <si>
    <t>2VE81NAK04B</t>
  </si>
  <si>
    <t>4OP13NAK06B</t>
  </si>
  <si>
    <t>Gazdaságmatematika</t>
  </si>
  <si>
    <t xml:space="preserve">4MA12NAK47B Matematika II. és 4ST14NAK02B Statisztika I. </t>
  </si>
  <si>
    <t>Munkajog</t>
  </si>
  <si>
    <t>Vas Réka</t>
  </si>
  <si>
    <t>Szántó Zoltán</t>
  </si>
  <si>
    <t xml:space="preserve">4ST14NAK25B </t>
  </si>
  <si>
    <t>Gyenge Magdolna</t>
  </si>
  <si>
    <t>4ST14NAK03B</t>
  </si>
  <si>
    <t>4ST14NAK07B</t>
  </si>
  <si>
    <r>
      <t xml:space="preserve">2SP72NCK02B </t>
    </r>
    <r>
      <rPr>
        <sz val="9"/>
        <rFont val="Arial"/>
        <family val="2"/>
      </rPr>
      <t>(csak G-kar)</t>
    </r>
  </si>
  <si>
    <t xml:space="preserve">2JO11NCK06B </t>
  </si>
  <si>
    <t xml:space="preserve">Verhalten in Organisationen und Personal </t>
  </si>
  <si>
    <t xml:space="preserve">Szervezeti magatartás - Verhalten in Organisationen und Personal </t>
  </si>
  <si>
    <r>
      <t xml:space="preserve">Szervezeti magatartás </t>
    </r>
    <r>
      <rPr>
        <u/>
        <vertAlign val="superscript"/>
        <sz val="10"/>
        <color indexed="17"/>
        <rFont val="Arial"/>
        <family val="2"/>
      </rPr>
      <t>1</t>
    </r>
  </si>
  <si>
    <t>Egyedi projektek vezetése</t>
  </si>
  <si>
    <r>
      <t>5</t>
    </r>
    <r>
      <rPr>
        <sz val="10"/>
        <rFont val="Arial"/>
        <family val="2"/>
        <charset val="238"/>
      </rPr>
      <t xml:space="preserve"> Gazdasági jog és Döntési technikák kötelező tárgy időben választható</t>
    </r>
  </si>
  <si>
    <t>2VE81NAK06B</t>
  </si>
  <si>
    <t>2VE81NBK06B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</si>
  <si>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</si>
  <si>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2"/>
      </rPr>
      <t>4</t>
    </r>
  </si>
  <si>
    <t>Kiss Olga</t>
  </si>
  <si>
    <t>7PE20NCV97B</t>
  </si>
  <si>
    <t>Fejezetek a szociálpszichológiából</t>
  </si>
  <si>
    <t>Forgács Attila</t>
  </si>
  <si>
    <t>Magatartástud. és Kommunikációelm. Intézet</t>
  </si>
  <si>
    <t>Környezetgazdaságtan</t>
  </si>
  <si>
    <t>Stratégia és projektvezetés Tanszék</t>
  </si>
  <si>
    <t>Kengyel Ákos</t>
  </si>
  <si>
    <t>Nemzetközi tanulmányok Intézet</t>
  </si>
  <si>
    <t>Szilas Roland</t>
  </si>
  <si>
    <t>7NK40NGK89B</t>
  </si>
  <si>
    <t>Marjainé Szerényi Zsuzsanna</t>
  </si>
  <si>
    <t>Walter György</t>
  </si>
  <si>
    <t>Befektetések és Vállalati Pénzügy Tsz. -DSG</t>
  </si>
  <si>
    <t>Solymosi Tamás</t>
  </si>
  <si>
    <t>Gazdasági Jogi Tanszék</t>
  </si>
  <si>
    <t>Vladár Csaba</t>
  </si>
  <si>
    <t>Kazainé Ónodi Annamária</t>
  </si>
  <si>
    <t>Zsóka Ágnes</t>
  </si>
  <si>
    <t>(4)</t>
  </si>
  <si>
    <t>Intézményi Közgazdaságtan</t>
  </si>
  <si>
    <t>Hámori Balázs</t>
  </si>
  <si>
    <t>Lakatos László Péter</t>
  </si>
  <si>
    <t>Hortoványi Lilla</t>
  </si>
  <si>
    <t>Kürthy Gábor</t>
  </si>
  <si>
    <t>Döntési technikák - Betriebswirtschaftliche Entscheidungstheorie</t>
  </si>
  <si>
    <t>Bodnár Éva</t>
  </si>
  <si>
    <t>Bán Dániel</t>
  </si>
  <si>
    <t>Kiss Csaba</t>
  </si>
  <si>
    <t>Metzinger Péter</t>
  </si>
  <si>
    <t>Munkagazdaságtan Központ</t>
  </si>
  <si>
    <t>Magatartástudományi és Kommunikációelméleti Int</t>
  </si>
  <si>
    <t>Bódis Lajos</t>
  </si>
  <si>
    <t>Csengődi Sándor</t>
  </si>
  <si>
    <t>Közgazdálkodás és Közpolitika Tsz</t>
  </si>
  <si>
    <t>Munka- és szervezetpszichológia</t>
  </si>
  <si>
    <t>Lőrincz László</t>
  </si>
  <si>
    <t>Személyzeti közgazdaságtan</t>
  </si>
  <si>
    <t>Török Gábor</t>
  </si>
  <si>
    <t>Közösségi gazdaságtan és közpénzügyek</t>
  </si>
  <si>
    <t>4KO03NAK17B</t>
  </si>
  <si>
    <t>Varga Krisztián</t>
  </si>
  <si>
    <t>Információrendszerek</t>
  </si>
  <si>
    <t>Boda György</t>
  </si>
  <si>
    <t>2IR32NAK15B</t>
  </si>
  <si>
    <r>
      <t xml:space="preserve">I. évfolyam </t>
    </r>
    <r>
      <rPr>
        <b/>
        <sz val="10"/>
        <rFont val="Arial"/>
        <family val="2"/>
      </rPr>
      <t xml:space="preserve"> </t>
    </r>
  </si>
  <si>
    <t xml:space="preserve">II. évfolyam </t>
  </si>
  <si>
    <t>7PE20NDKJ1B</t>
  </si>
  <si>
    <t>Rosta Miklós</t>
  </si>
  <si>
    <t>IV. évfolyam</t>
  </si>
  <si>
    <t xml:space="preserve">III. evfolyam </t>
  </si>
  <si>
    <t>A munkerő kiválasztás módszerei</t>
  </si>
  <si>
    <t>Szakmai gyakorlat</t>
  </si>
  <si>
    <t>Szervezeti Magatartás Tanszék</t>
  </si>
  <si>
    <t>Toarniczky Andrea</t>
  </si>
  <si>
    <t>Tallos Péter</t>
  </si>
  <si>
    <t>Operációkutatás és Aktuáriustudományok Tsz.</t>
  </si>
  <si>
    <t>Összehasonlító és Intézményi Gazdaságtan Tsz</t>
  </si>
  <si>
    <t>Szabó Lajos György</t>
  </si>
  <si>
    <t>Gazdaságföldrajz, Geoökönómia és Fenntartható Fejlődés</t>
  </si>
  <si>
    <t>4OG33NAK36B</t>
  </si>
  <si>
    <t>Baksa-Haskó Gabriella</t>
  </si>
  <si>
    <t xml:space="preserve">Bodnár Éva </t>
  </si>
  <si>
    <t>A Korszakos Könyvek képzési program operatív tanterve külön dokumentumban található meg.</t>
  </si>
  <si>
    <t xml:space="preserve">A Gazdálkodástudományi Kar gazdaságtudományi alapképzési szakjain a program tárgyai a kötelezően választható társadalomtudományi tantárgyak blokkjában számolhatók el. </t>
  </si>
  <si>
    <t xml:space="preserve">Ha a programban teljesített kurzusok és a programon kívül teljesített kötelezően választható társadalomtudományi tárgyak összes kreditszáma eléri a tantervben a blokkhoz rendelt összes kreditértéket, </t>
  </si>
  <si>
    <t xml:space="preserve">akkor a program további tárgyai szabadon választható tantárgyakként számolhatók el.  </t>
  </si>
  <si>
    <t>Takács Sándor</t>
  </si>
  <si>
    <t xml:space="preserve">4OG33NAV27B </t>
  </si>
  <si>
    <t>Magatartástudományi Intézet</t>
  </si>
  <si>
    <t>2VE81NDK11B</t>
  </si>
  <si>
    <t>Stocker Miklós</t>
  </si>
  <si>
    <t>Gáspár Judit</t>
  </si>
  <si>
    <t>Puhle Michael</t>
  </si>
  <si>
    <t>Üzleti Gazdaságtan Tsz.-DSG</t>
  </si>
  <si>
    <t>Marketing Tsz.-DSG</t>
  </si>
  <si>
    <t>4MA23NAK16B</t>
  </si>
  <si>
    <t>Misz József</t>
  </si>
  <si>
    <t>4MA23NAK14B</t>
  </si>
  <si>
    <t xml:space="preserve">Varga Gergely </t>
  </si>
  <si>
    <t>Tehetségmenedzsment specializáció</t>
  </si>
  <si>
    <t>Tanulás-Fejlesztés specializáció</t>
  </si>
  <si>
    <t>Kötelezően választható  elméleti-gazdaságtani tárgyak: 3 X 1 tárgy</t>
  </si>
  <si>
    <t>A szervezetkutatás kvalitatív és kvantitatív módszerei</t>
  </si>
  <si>
    <t>2VE81NBK05B</t>
  </si>
  <si>
    <t>Szervezetfejlesztés</t>
  </si>
  <si>
    <t>A munkaerőpiac és a munkaszervezet empirikus elemzése</t>
  </si>
  <si>
    <t>Munkaerőpiacok empirikus elemzése</t>
  </si>
  <si>
    <t>A HR generalista kihívásai</t>
  </si>
  <si>
    <t>Kompetencia és ösztönzésmenedzsment</t>
  </si>
  <si>
    <t>Sebők Marianna</t>
  </si>
  <si>
    <t>Teljesítménymenedzsment</t>
  </si>
  <si>
    <t>Employer branding, szocializáció és orientáció</t>
  </si>
  <si>
    <t>Karriermenedzsment</t>
  </si>
  <si>
    <t>Juhászné Klér Andrea</t>
  </si>
  <si>
    <t>Képzés és fejlesztés</t>
  </si>
  <si>
    <t>Diverzitásmenedzsment, Gender issues</t>
  </si>
  <si>
    <t>Tudás és változásmenedzsment a gyakorlatban</t>
  </si>
  <si>
    <t>Sólyom Andrea</t>
  </si>
  <si>
    <t>Munkahelyi egészség és stresszmenedzsment</t>
  </si>
  <si>
    <t>A munkaerőpiac és a munkaszervezet közgazdaságtana</t>
  </si>
  <si>
    <t>HR kontrolling</t>
  </si>
  <si>
    <t>Az énmárkaépítés technikái /Techniques of Personal branding</t>
  </si>
  <si>
    <t>Kommunikációs készségfejlesztés</t>
  </si>
  <si>
    <t xml:space="preserve">HR digitalizáció </t>
  </si>
  <si>
    <t>Személyügyi informatika</t>
  </si>
  <si>
    <t>Adatvezérelt HR / Data Driven HR specializáció</t>
  </si>
  <si>
    <r>
      <t>SPECIALIZÁCIÓK</t>
    </r>
    <r>
      <rPr>
        <b/>
        <vertAlign val="superscript"/>
        <sz val="12"/>
        <color indexed="8"/>
        <rFont val="Arial"/>
        <family val="2"/>
      </rPr>
      <t xml:space="preserve"> 6</t>
    </r>
  </si>
  <si>
    <t xml:space="preserve">6 A SPECIALIZÁCIÓK min. 20 - max. 25 fővel indíthatók, túljelentkezés esetén az 1-4. félévek tanulmányi átlagainak átlaga ill. specializációnkánt az alábbi tárgyak átlagainak 60%-os súlyozással vett összevont átlaga alapján rangsoroljuk a jelentkezőket:  </t>
  </si>
  <si>
    <t xml:space="preserve">Adatvezérelt HR specializáció: Matematika I-II., Statisztika, A munkaerőpiac és a munkaszervezet közgazdaságtana </t>
  </si>
  <si>
    <t>Tehetségmenedzsment specializáció: Vezetés-Szervezés, Szervezeti magatartás, Emberierőforrás-menedzsment</t>
  </si>
  <si>
    <t>Tanulás-Fejlesztés specializáció:  Vezetés-Szervezés, Szervezeti magatartás, Emberierőforrás-menedzsment</t>
  </si>
  <si>
    <t>Információrendszerek Tanszék</t>
  </si>
  <si>
    <t>4EE21NAK8B</t>
  </si>
  <si>
    <t>2VE81NCV04B</t>
  </si>
  <si>
    <t>2VL60NAK05B</t>
  </si>
  <si>
    <t>4EE21NAK12B</t>
  </si>
  <si>
    <t>2IR32NAK03B</t>
  </si>
  <si>
    <t>2VE81NCV03B</t>
  </si>
  <si>
    <t>2VE81NCV05B</t>
  </si>
  <si>
    <t>2VE81NCV06B</t>
  </si>
  <si>
    <t>2VE81NCV09B</t>
  </si>
  <si>
    <t>2VE81NCV12B</t>
  </si>
  <si>
    <t>2VE81NCV10B</t>
  </si>
  <si>
    <t>2VE81NCV11B</t>
  </si>
  <si>
    <t>4EE21NAV01B</t>
  </si>
  <si>
    <t>4EE21NAK07B</t>
  </si>
  <si>
    <t>2VE81NAK16B</t>
  </si>
  <si>
    <t>2VE81NAK17B</t>
  </si>
  <si>
    <t>2VE81NCV07B</t>
  </si>
  <si>
    <t>Hermann Zoltán</t>
  </si>
  <si>
    <t>2VE81NAV04B</t>
  </si>
  <si>
    <t>Emberi erőforrás alapképzési szak 2019/2020. mintatanterve</t>
  </si>
  <si>
    <t>Sass Judit</t>
  </si>
  <si>
    <r>
      <t xml:space="preserve">Vállalatgazdaságtan </t>
    </r>
    <r>
      <rPr>
        <u/>
        <vertAlign val="superscript"/>
        <sz val="10"/>
        <rFont val="Arial"/>
        <family val="2"/>
      </rPr>
      <t>1</t>
    </r>
  </si>
  <si>
    <r>
      <t xml:space="preserve">Makroökonómia </t>
    </r>
    <r>
      <rPr>
        <u/>
        <vertAlign val="superscript"/>
        <sz val="10"/>
        <rFont val="Arial"/>
        <family val="2"/>
      </rPr>
      <t>2</t>
    </r>
  </si>
  <si>
    <r>
      <t xml:space="preserve">Marketing </t>
    </r>
    <r>
      <rPr>
        <u/>
        <vertAlign val="superscript"/>
        <sz val="10"/>
        <rFont val="Arial"/>
        <family val="2"/>
      </rPr>
      <t>1</t>
    </r>
  </si>
  <si>
    <r>
      <t xml:space="preserve">Gazdasági jog </t>
    </r>
    <r>
      <rPr>
        <u/>
        <vertAlign val="superscript"/>
        <sz val="10"/>
        <rFont val="Arial"/>
        <family val="2"/>
      </rPr>
      <t>5</t>
    </r>
  </si>
  <si>
    <r>
      <t xml:space="preserve">Vállalati pénzügyek </t>
    </r>
    <r>
      <rPr>
        <u/>
        <vertAlign val="superscript"/>
        <sz val="10"/>
        <rFont val="Arial"/>
        <family val="2"/>
      </rPr>
      <t>1</t>
    </r>
  </si>
  <si>
    <r>
      <t xml:space="preserve">Szervezeti magatartás </t>
    </r>
    <r>
      <rPr>
        <u/>
        <vertAlign val="superscript"/>
        <sz val="10"/>
        <rFont val="Arial"/>
        <family val="2"/>
      </rPr>
      <t>1</t>
    </r>
  </si>
  <si>
    <r>
      <t xml:space="preserve">Döntési technikák </t>
    </r>
    <r>
      <rPr>
        <u/>
        <vertAlign val="superscript"/>
        <sz val="10"/>
        <rFont val="Arial"/>
        <family val="2"/>
      </rPr>
      <t>5</t>
    </r>
  </si>
  <si>
    <r>
      <t xml:space="preserve">Betriebswirtschaftliche Entscheidungstheorie </t>
    </r>
    <r>
      <rPr>
        <u/>
        <vertAlign val="superscript"/>
        <sz val="9"/>
        <color rgb="FFFF0000"/>
        <rFont val="Arial"/>
        <family val="2"/>
        <charset val="238"/>
      </rPr>
      <t xml:space="preserve"> 1</t>
    </r>
  </si>
  <si>
    <t>Szakszeminárium I.</t>
  </si>
  <si>
    <t>Szakszeminárium II.</t>
  </si>
  <si>
    <t>2VE81NAK20B</t>
  </si>
  <si>
    <t>2VE81NAK21B</t>
  </si>
  <si>
    <t>2VE81NAK23B</t>
  </si>
  <si>
    <t>2VE81NAK22B</t>
  </si>
  <si>
    <t>2VE81NAK24B</t>
  </si>
  <si>
    <t>2VE81NAK25B</t>
  </si>
  <si>
    <t>7PE20NGKA1B</t>
  </si>
  <si>
    <t xml:space="preserve">Nemzetközi kereskedelem </t>
  </si>
  <si>
    <t xml:space="preserve">Nemzetközi makroökonómia </t>
  </si>
  <si>
    <t>Bácsi Katalin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</si>
</sst>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0" x14ac:knownFonts="1"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u/>
      <vertAlign val="superscript"/>
      <sz val="10"/>
      <color indexed="12"/>
      <name val="Arial"/>
      <family val="2"/>
    </font>
    <font>
      <b/>
      <vertAlign val="superscript"/>
      <sz val="10"/>
      <color indexed="8"/>
      <name val="Arial"/>
      <family val="2"/>
    </font>
    <font>
      <b/>
      <sz val="14"/>
      <color indexed="12"/>
      <name val="Arial"/>
      <family val="2"/>
    </font>
    <font>
      <sz val="9.5"/>
      <name val="Arial"/>
      <family val="2"/>
    </font>
    <font>
      <u/>
      <sz val="10"/>
      <name val="Arial"/>
      <family val="2"/>
    </font>
    <font>
      <vertAlign val="superscript"/>
      <sz val="10"/>
      <color indexed="12"/>
      <name val="Arial"/>
      <family val="2"/>
    </font>
    <font>
      <u/>
      <sz val="10"/>
      <color indexed="17"/>
      <name val="Arial"/>
      <family val="2"/>
    </font>
    <font>
      <u/>
      <vertAlign val="superscript"/>
      <sz val="10"/>
      <color indexed="17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9.5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theme="1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strike/>
      <sz val="10"/>
      <color rgb="FFFF0000"/>
      <name val="Arial"/>
      <family val="2"/>
      <charset val="238"/>
    </font>
    <font>
      <b/>
      <vertAlign val="superscript"/>
      <sz val="12"/>
      <color indexed="8"/>
      <name val="Arial"/>
      <family val="2"/>
    </font>
    <font>
      <u/>
      <sz val="10"/>
      <color theme="11"/>
      <name val="Arial"/>
      <family val="2"/>
      <charset val="238"/>
    </font>
    <font>
      <u/>
      <vertAlign val="superscript"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u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u/>
      <vertAlign val="superscript"/>
      <sz val="9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</cellStyleXfs>
  <cellXfs count="720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21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center" vertical="center"/>
    </xf>
    <xf numFmtId="0" fontId="14" fillId="4" borderId="0" xfId="0" applyFont="1" applyFill="1" applyBorder="1"/>
    <xf numFmtId="0" fontId="23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textRotation="255" wrapText="1"/>
    </xf>
    <xf numFmtId="0" fontId="12" fillId="0" borderId="16" xfId="0" applyFont="1" applyFill="1" applyBorder="1" applyAlignment="1">
      <alignment horizontal="center" vertical="center" textRotation="255" wrapText="1"/>
    </xf>
    <xf numFmtId="0" fontId="0" fillId="4" borderId="17" xfId="0" applyFill="1" applyBorder="1" applyAlignment="1">
      <alignment horizontal="center" vertical="center"/>
    </xf>
    <xf numFmtId="0" fontId="11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vertical="center" wrapText="1"/>
    </xf>
    <xf numFmtId="0" fontId="0" fillId="4" borderId="19" xfId="0" applyFill="1" applyBorder="1" applyAlignment="1">
      <alignment vertical="center"/>
    </xf>
    <xf numFmtId="0" fontId="10" fillId="4" borderId="20" xfId="0" applyFont="1" applyFill="1" applyBorder="1" applyAlignment="1">
      <alignment vertical="center" wrapText="1"/>
    </xf>
    <xf numFmtId="0" fontId="10" fillId="4" borderId="21" xfId="0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0" fontId="31" fillId="3" borderId="22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vertical="center" wrapText="1"/>
    </xf>
    <xf numFmtId="0" fontId="4" fillId="4" borderId="23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 wrapText="1"/>
    </xf>
    <xf numFmtId="0" fontId="25" fillId="7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31" fillId="3" borderId="5" xfId="0" applyFont="1" applyFill="1" applyBorder="1" applyAlignment="1">
      <alignment vertical="center" wrapText="1"/>
    </xf>
    <xf numFmtId="0" fontId="31" fillId="3" borderId="13" xfId="0" applyFont="1" applyFill="1" applyBorder="1" applyAlignment="1">
      <alignment vertical="center" wrapText="1"/>
    </xf>
    <xf numFmtId="0" fontId="31" fillId="3" borderId="26" xfId="0" applyFont="1" applyFill="1" applyBorder="1" applyAlignment="1">
      <alignment horizontal="center" vertical="center"/>
    </xf>
    <xf numFmtId="0" fontId="31" fillId="3" borderId="27" xfId="0" applyFont="1" applyFill="1" applyBorder="1" applyAlignment="1">
      <alignment vertical="center" wrapText="1"/>
    </xf>
    <xf numFmtId="0" fontId="31" fillId="3" borderId="28" xfId="0" applyFont="1" applyFill="1" applyBorder="1" applyAlignment="1">
      <alignment vertical="center" wrapText="1"/>
    </xf>
    <xf numFmtId="0" fontId="18" fillId="3" borderId="2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26" fillId="3" borderId="3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9" fillId="3" borderId="22" xfId="0" applyFont="1" applyFill="1" applyBorder="1" applyAlignment="1">
      <alignment horizontal="center" vertical="center"/>
    </xf>
    <xf numFmtId="0" fontId="29" fillId="3" borderId="33" xfId="0" applyFont="1" applyFill="1" applyBorder="1" applyAlignment="1">
      <alignment horizontal="center" vertical="center"/>
    </xf>
    <xf numFmtId="0" fontId="29" fillId="3" borderId="3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 wrapText="1"/>
    </xf>
    <xf numFmtId="0" fontId="33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vertical="center" wrapText="1"/>
    </xf>
    <xf numFmtId="0" fontId="33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31" fillId="3" borderId="36" xfId="0" applyFont="1" applyFill="1" applyBorder="1" applyAlignment="1">
      <alignment vertical="center" wrapText="1"/>
    </xf>
    <xf numFmtId="0" fontId="31" fillId="3" borderId="37" xfId="0" applyFont="1" applyFill="1" applyBorder="1" applyAlignment="1">
      <alignment vertical="center" wrapText="1"/>
    </xf>
    <xf numFmtId="0" fontId="31" fillId="3" borderId="38" xfId="0" applyFont="1" applyFill="1" applyBorder="1" applyAlignment="1">
      <alignment horizontal="center" vertical="center"/>
    </xf>
    <xf numFmtId="0" fontId="31" fillId="3" borderId="39" xfId="0" applyFont="1" applyFill="1" applyBorder="1" applyAlignment="1">
      <alignment horizontal="center" vertical="center"/>
    </xf>
    <xf numFmtId="0" fontId="18" fillId="0" borderId="5" xfId="0" applyFont="1" applyFill="1" applyBorder="1"/>
    <xf numFmtId="0" fontId="18" fillId="0" borderId="2" xfId="0" applyFont="1" applyFill="1" applyBorder="1"/>
    <xf numFmtId="0" fontId="18" fillId="0" borderId="40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5" fillId="7" borderId="32" xfId="0" applyFont="1" applyFill="1" applyBorder="1" applyAlignment="1">
      <alignment horizontal="center" vertical="center" wrapText="1"/>
    </xf>
    <xf numFmtId="0" fontId="25" fillId="7" borderId="22" xfId="0" applyFont="1" applyFill="1" applyBorder="1" applyAlignment="1">
      <alignment horizontal="center" vertical="center" wrapText="1"/>
    </xf>
    <xf numFmtId="0" fontId="25" fillId="7" borderId="2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textRotation="90"/>
    </xf>
    <xf numFmtId="0" fontId="18" fillId="0" borderId="40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5" fillId="7" borderId="32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vertical="center" wrapText="1"/>
    </xf>
    <xf numFmtId="0" fontId="27" fillId="4" borderId="0" xfId="0" applyFont="1" applyFill="1" applyBorder="1" applyAlignment="1">
      <alignment vertical="center" wrapText="1"/>
    </xf>
    <xf numFmtId="0" fontId="29" fillId="3" borderId="32" xfId="0" applyFont="1" applyFill="1" applyBorder="1" applyAlignment="1">
      <alignment horizontal="center" vertical="center"/>
    </xf>
    <xf numFmtId="0" fontId="26" fillId="3" borderId="2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9" fillId="3" borderId="2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8" fillId="3" borderId="4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/>
    </xf>
    <xf numFmtId="0" fontId="18" fillId="3" borderId="41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29" fillId="3" borderId="44" xfId="0" applyFont="1" applyFill="1" applyBorder="1" applyAlignment="1">
      <alignment horizontal="center" vertical="center"/>
    </xf>
    <xf numFmtId="0" fontId="29" fillId="3" borderId="45" xfId="0" applyFont="1" applyFill="1" applyBorder="1" applyAlignment="1">
      <alignment horizontal="center" vertical="center"/>
    </xf>
    <xf numFmtId="0" fontId="29" fillId="3" borderId="46" xfId="0" applyFont="1" applyFill="1" applyBorder="1" applyAlignment="1">
      <alignment horizontal="center" vertical="center"/>
    </xf>
    <xf numFmtId="0" fontId="29" fillId="3" borderId="47" xfId="0" applyFont="1" applyFill="1" applyBorder="1" applyAlignment="1">
      <alignment horizontal="center" vertical="center"/>
    </xf>
    <xf numFmtId="0" fontId="26" fillId="3" borderId="4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4" borderId="0" xfId="0" applyFont="1" applyFill="1" applyBorder="1"/>
    <xf numFmtId="0" fontId="4" fillId="3" borderId="3" xfId="0" applyFont="1" applyFill="1" applyBorder="1"/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Alignment="1"/>
    <xf numFmtId="0" fontId="3" fillId="4" borderId="50" xfId="0" applyFont="1" applyFill="1" applyBorder="1" applyAlignment="1"/>
    <xf numFmtId="0" fontId="7" fillId="0" borderId="8" xfId="0" applyFont="1" applyFill="1" applyBorder="1" applyAlignment="1">
      <alignment horizontal="left" vertical="center" wrapText="1"/>
    </xf>
    <xf numFmtId="0" fontId="28" fillId="8" borderId="32" xfId="0" applyFont="1" applyFill="1" applyBorder="1" applyAlignment="1">
      <alignment horizontal="center" vertical="center"/>
    </xf>
    <xf numFmtId="0" fontId="28" fillId="8" borderId="33" xfId="0" applyFont="1" applyFill="1" applyBorder="1" applyAlignment="1">
      <alignment horizontal="center" vertical="center"/>
    </xf>
    <xf numFmtId="0" fontId="26" fillId="8" borderId="32" xfId="0" applyFont="1" applyFill="1" applyBorder="1" applyAlignment="1">
      <alignment horizontal="center" vertical="center"/>
    </xf>
    <xf numFmtId="0" fontId="26" fillId="8" borderId="22" xfId="0" applyFont="1" applyFill="1" applyBorder="1" applyAlignment="1">
      <alignment horizontal="center" vertical="center"/>
    </xf>
    <xf numFmtId="0" fontId="26" fillId="8" borderId="33" xfId="0" applyFont="1" applyFill="1" applyBorder="1" applyAlignment="1">
      <alignment horizontal="center" vertical="center"/>
    </xf>
    <xf numFmtId="0" fontId="26" fillId="8" borderId="26" xfId="0" applyFont="1" applyFill="1" applyBorder="1" applyAlignment="1">
      <alignment horizontal="center" vertical="center"/>
    </xf>
    <xf numFmtId="0" fontId="26" fillId="8" borderId="3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26" fillId="9" borderId="32" xfId="0" applyFont="1" applyFill="1" applyBorder="1" applyAlignment="1">
      <alignment horizontal="center" vertical="center"/>
    </xf>
    <xf numFmtId="0" fontId="26" fillId="9" borderId="33" xfId="0" applyFont="1" applyFill="1" applyBorder="1" applyAlignment="1">
      <alignment horizontal="center" vertical="center"/>
    </xf>
    <xf numFmtId="0" fontId="26" fillId="9" borderId="22" xfId="0" applyFont="1" applyFill="1" applyBorder="1" applyAlignment="1">
      <alignment horizontal="center" vertical="center"/>
    </xf>
    <xf numFmtId="0" fontId="26" fillId="9" borderId="26" xfId="0" applyFont="1" applyFill="1" applyBorder="1" applyAlignment="1">
      <alignment horizontal="center" vertical="center"/>
    </xf>
    <xf numFmtId="0" fontId="26" fillId="9" borderId="34" xfId="0" applyFont="1" applyFill="1" applyBorder="1" applyAlignment="1">
      <alignment horizontal="center" vertical="center"/>
    </xf>
    <xf numFmtId="0" fontId="18" fillId="9" borderId="2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8" fillId="9" borderId="32" xfId="0" applyFont="1" applyFill="1" applyBorder="1" applyAlignment="1">
      <alignment horizontal="left" vertical="center" wrapText="1"/>
    </xf>
    <xf numFmtId="0" fontId="38" fillId="4" borderId="0" xfId="0" applyFont="1" applyFill="1" applyBorder="1" applyAlignment="1"/>
    <xf numFmtId="0" fontId="38" fillId="4" borderId="0" xfId="0" applyFont="1" applyFill="1" applyBorder="1" applyAlignment="1">
      <alignment horizontal="left"/>
    </xf>
    <xf numFmtId="0" fontId="31" fillId="3" borderId="51" xfId="0" applyFont="1" applyFill="1" applyBorder="1" applyAlignment="1">
      <alignment horizontal="center" vertical="center"/>
    </xf>
    <xf numFmtId="0" fontId="31" fillId="3" borderId="32" xfId="0" applyFont="1" applyFill="1" applyBorder="1" applyAlignment="1">
      <alignment horizontal="left" vertical="center" wrapText="1"/>
    </xf>
    <xf numFmtId="0" fontId="41" fillId="3" borderId="52" xfId="0" applyFont="1" applyFill="1" applyBorder="1" applyAlignment="1">
      <alignment horizontal="center" vertical="center"/>
    </xf>
    <xf numFmtId="0" fontId="41" fillId="3" borderId="5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35" fillId="4" borderId="7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horizontal="left" vertical="center"/>
    </xf>
    <xf numFmtId="0" fontId="35" fillId="4" borderId="8" xfId="0" applyFont="1" applyFill="1" applyBorder="1" applyAlignment="1">
      <alignment horizontal="left" vertical="center"/>
    </xf>
    <xf numFmtId="0" fontId="0" fillId="4" borderId="8" xfId="0" applyFill="1" applyBorder="1" applyAlignment="1">
      <alignment vertical="center"/>
    </xf>
    <xf numFmtId="0" fontId="0" fillId="4" borderId="29" xfId="0" applyFill="1" applyBorder="1" applyAlignment="1">
      <alignment horizontal="left" vertical="center"/>
    </xf>
    <xf numFmtId="0" fontId="0" fillId="4" borderId="42" xfId="0" applyFill="1" applyBorder="1" applyAlignment="1">
      <alignment horizontal="left" vertical="center"/>
    </xf>
    <xf numFmtId="0" fontId="0" fillId="4" borderId="49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42" fillId="0" borderId="32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35" fillId="4" borderId="53" xfId="0" applyFont="1" applyFill="1" applyBorder="1" applyAlignment="1">
      <alignment horizontal="left" vertical="center"/>
    </xf>
    <xf numFmtId="0" fontId="35" fillId="4" borderId="10" xfId="0" applyFont="1" applyFill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0" fontId="0" fillId="3" borderId="54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3" fillId="3" borderId="7" xfId="0" applyFont="1" applyFill="1" applyBorder="1" applyAlignment="1">
      <alignment vertical="center" wrapText="1"/>
    </xf>
    <xf numFmtId="0" fontId="44" fillId="4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1" fillId="3" borderId="7" xfId="1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1" fillId="3" borderId="7" xfId="1" applyFont="1" applyFill="1" applyBorder="1" applyAlignment="1" applyProtection="1">
      <alignment horizontal="left" vertical="center"/>
    </xf>
    <xf numFmtId="0" fontId="45" fillId="3" borderId="7" xfId="1" applyFont="1" applyFill="1" applyBorder="1" applyAlignment="1" applyProtection="1">
      <alignment horizontal="left" vertical="center"/>
    </xf>
    <xf numFmtId="0" fontId="4" fillId="3" borderId="2" xfId="0" applyFont="1" applyFill="1" applyBorder="1"/>
    <xf numFmtId="0" fontId="0" fillId="0" borderId="0" xfId="0" applyFill="1" applyBorder="1"/>
    <xf numFmtId="0" fontId="4" fillId="0" borderId="55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6" fillId="3" borderId="56" xfId="0" applyFont="1" applyFill="1" applyBorder="1" applyAlignment="1">
      <alignment horizontal="left" vertical="center" wrapText="1"/>
    </xf>
    <xf numFmtId="0" fontId="18" fillId="9" borderId="2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28" fillId="8" borderId="26" xfId="0" applyFont="1" applyFill="1" applyBorder="1" applyAlignment="1">
      <alignment horizontal="left" vertical="center" wrapText="1"/>
    </xf>
    <xf numFmtId="0" fontId="26" fillId="3" borderId="2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vertical="center" wrapText="1"/>
    </xf>
    <xf numFmtId="0" fontId="31" fillId="3" borderId="26" xfId="0" applyFont="1" applyFill="1" applyBorder="1" applyAlignment="1">
      <alignment horizontal="left" vertical="center" wrapText="1"/>
    </xf>
    <xf numFmtId="0" fontId="50" fillId="0" borderId="1" xfId="0" applyFont="1" applyFill="1" applyBorder="1" applyAlignment="1">
      <alignment vertical="center"/>
    </xf>
    <xf numFmtId="0" fontId="50" fillId="0" borderId="8" xfId="0" applyFont="1" applyFill="1" applyBorder="1" applyAlignment="1">
      <alignment vertical="center"/>
    </xf>
    <xf numFmtId="0" fontId="50" fillId="0" borderId="3" xfId="0" applyFont="1" applyFill="1" applyBorder="1" applyAlignment="1">
      <alignment vertical="center"/>
    </xf>
    <xf numFmtId="0" fontId="50" fillId="0" borderId="7" xfId="0" applyFont="1" applyFill="1" applyBorder="1" applyAlignment="1">
      <alignment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/>
    </xf>
    <xf numFmtId="0" fontId="49" fillId="3" borderId="2" xfId="0" applyFont="1" applyFill="1" applyBorder="1" applyAlignment="1">
      <alignment horizontal="center" vertical="center"/>
    </xf>
    <xf numFmtId="0" fontId="49" fillId="3" borderId="3" xfId="0" applyFont="1" applyFill="1" applyBorder="1" applyAlignment="1">
      <alignment horizontal="center" vertical="center"/>
    </xf>
    <xf numFmtId="0" fontId="49" fillId="3" borderId="7" xfId="0" applyFont="1" applyFill="1" applyBorder="1" applyAlignment="1">
      <alignment horizontal="center" vertical="center"/>
    </xf>
    <xf numFmtId="0" fontId="48" fillId="0" borderId="8" xfId="0" applyFont="1" applyFill="1" applyBorder="1" applyAlignment="1">
      <alignment horizontal="center" vertical="center"/>
    </xf>
    <xf numFmtId="0" fontId="49" fillId="3" borderId="3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vertical="center" wrapText="1"/>
    </xf>
    <xf numFmtId="0" fontId="51" fillId="0" borderId="8" xfId="0" applyFont="1" applyFill="1" applyBorder="1" applyAlignment="1">
      <alignment horizontal="left" vertical="center"/>
    </xf>
    <xf numFmtId="0" fontId="51" fillId="0" borderId="3" xfId="0" applyFont="1" applyFill="1" applyBorder="1" applyAlignment="1">
      <alignment horizontal="left" vertical="center"/>
    </xf>
    <xf numFmtId="0" fontId="51" fillId="0" borderId="1" xfId="0" applyFont="1" applyFill="1" applyBorder="1" applyAlignment="1">
      <alignment horizontal="left" vertical="center"/>
    </xf>
    <xf numFmtId="0" fontId="51" fillId="0" borderId="7" xfId="0" applyFont="1" applyFill="1" applyBorder="1" applyAlignment="1">
      <alignment horizontal="left" vertical="center"/>
    </xf>
    <xf numFmtId="0" fontId="48" fillId="0" borderId="32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left" vertical="center" wrapText="1"/>
    </xf>
    <xf numFmtId="0" fontId="52" fillId="0" borderId="26" xfId="0" applyFont="1" applyFill="1" applyBorder="1" applyAlignment="1">
      <alignment horizontal="left" vertical="center" wrapText="1"/>
    </xf>
    <xf numFmtId="0" fontId="54" fillId="0" borderId="32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53" fillId="0" borderId="8" xfId="0" applyFont="1" applyFill="1" applyBorder="1" applyAlignment="1">
      <alignment vertical="center"/>
    </xf>
    <xf numFmtId="0" fontId="53" fillId="0" borderId="3" xfId="0" applyFont="1" applyFill="1" applyBorder="1" applyAlignment="1">
      <alignment vertical="center"/>
    </xf>
    <xf numFmtId="0" fontId="53" fillId="0" borderId="1" xfId="0" applyFont="1" applyFill="1" applyBorder="1" applyAlignment="1">
      <alignment vertical="center"/>
    </xf>
    <xf numFmtId="0" fontId="53" fillId="0" borderId="7" xfId="0" applyFont="1" applyFill="1" applyBorder="1" applyAlignment="1">
      <alignment vertical="center"/>
    </xf>
    <xf numFmtId="0" fontId="49" fillId="3" borderId="24" xfId="0" applyFont="1" applyFill="1" applyBorder="1" applyAlignment="1">
      <alignment horizontal="center" vertical="center"/>
    </xf>
    <xf numFmtId="0" fontId="49" fillId="3" borderId="42" xfId="0" applyFont="1" applyFill="1" applyBorder="1" applyAlignment="1">
      <alignment horizontal="center" vertical="center"/>
    </xf>
    <xf numFmtId="0" fontId="49" fillId="3" borderId="30" xfId="0" applyFont="1" applyFill="1" applyBorder="1" applyAlignment="1">
      <alignment horizontal="center" vertical="center"/>
    </xf>
    <xf numFmtId="0" fontId="55" fillId="3" borderId="47" xfId="0" applyFont="1" applyFill="1" applyBorder="1" applyAlignment="1">
      <alignment horizontal="center" vertical="center"/>
    </xf>
    <xf numFmtId="0" fontId="56" fillId="4" borderId="0" xfId="0" applyFont="1" applyFill="1" applyBorder="1"/>
    <xf numFmtId="0" fontId="56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9" fillId="11" borderId="44" xfId="0" applyFont="1" applyFill="1" applyBorder="1" applyAlignment="1">
      <alignment horizontal="center" vertical="center"/>
    </xf>
    <xf numFmtId="0" fontId="26" fillId="12" borderId="22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vertical="center"/>
    </xf>
    <xf numFmtId="0" fontId="18" fillId="11" borderId="2" xfId="0" applyFont="1" applyFill="1" applyBorder="1" applyAlignment="1">
      <alignment horizontal="center" vertical="center"/>
    </xf>
    <xf numFmtId="0" fontId="18" fillId="11" borderId="3" xfId="0" applyFont="1" applyFill="1" applyBorder="1" applyAlignment="1">
      <alignment horizontal="center" vertical="center"/>
    </xf>
    <xf numFmtId="0" fontId="18" fillId="11" borderId="7" xfId="0" applyFont="1" applyFill="1" applyBorder="1" applyAlignment="1">
      <alignment horizontal="center" vertical="center"/>
    </xf>
    <xf numFmtId="0" fontId="18" fillId="11" borderId="31" xfId="0" applyFont="1" applyFill="1" applyBorder="1" applyAlignment="1">
      <alignment horizontal="center" vertical="center"/>
    </xf>
    <xf numFmtId="0" fontId="57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3" fillId="3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5" fillId="13" borderId="3" xfId="0" applyFont="1" applyFill="1" applyBorder="1" applyAlignment="1">
      <alignment horizontal="center" vertical="center"/>
    </xf>
    <xf numFmtId="0" fontId="7" fillId="13" borderId="8" xfId="0" applyFont="1" applyFill="1" applyBorder="1" applyAlignment="1">
      <alignment horizontal="left" vertical="center" wrapText="1"/>
    </xf>
    <xf numFmtId="0" fontId="7" fillId="13" borderId="13" xfId="0" applyFont="1" applyFill="1" applyBorder="1" applyAlignment="1">
      <alignment horizontal="left" vertical="center" wrapText="1"/>
    </xf>
    <xf numFmtId="0" fontId="29" fillId="3" borderId="62" xfId="0" applyFont="1" applyFill="1" applyBorder="1" applyAlignment="1">
      <alignment horizontal="center" vertical="center"/>
    </xf>
    <xf numFmtId="0" fontId="26" fillId="9" borderId="52" xfId="0" applyFont="1" applyFill="1" applyBorder="1" applyAlignment="1">
      <alignment horizontal="center" vertical="center"/>
    </xf>
    <xf numFmtId="0" fontId="18" fillId="3" borderId="63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26" fillId="8" borderId="52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2" fillId="0" borderId="52" xfId="0" applyFont="1" applyFill="1" applyBorder="1" applyAlignment="1">
      <alignment horizontal="center" vertical="center"/>
    </xf>
    <xf numFmtId="0" fontId="49" fillId="3" borderId="9" xfId="0" applyFont="1" applyFill="1" applyBorder="1" applyAlignment="1">
      <alignment horizontal="center" vertical="center"/>
    </xf>
    <xf numFmtId="0" fontId="18" fillId="11" borderId="9" xfId="0" applyFont="1" applyFill="1" applyBorder="1" applyAlignment="1">
      <alignment horizontal="center" vertical="center"/>
    </xf>
    <xf numFmtId="0" fontId="18" fillId="3" borderId="55" xfId="0" applyFont="1" applyFill="1" applyBorder="1" applyAlignment="1">
      <alignment horizontal="center" vertical="center"/>
    </xf>
    <xf numFmtId="0" fontId="49" fillId="3" borderId="63" xfId="0" applyFont="1" applyFill="1" applyBorder="1" applyAlignment="1">
      <alignment horizontal="center" vertical="center"/>
    </xf>
    <xf numFmtId="0" fontId="49" fillId="3" borderId="55" xfId="0" applyFont="1" applyFill="1" applyBorder="1" applyAlignment="1">
      <alignment horizontal="center" vertical="center"/>
    </xf>
    <xf numFmtId="0" fontId="61" fillId="3" borderId="32" xfId="0" applyFont="1" applyFill="1" applyBorder="1" applyAlignment="1">
      <alignment horizontal="left" vertical="center" wrapText="1"/>
    </xf>
    <xf numFmtId="0" fontId="61" fillId="3" borderId="26" xfId="0" applyFont="1" applyFill="1" applyBorder="1" applyAlignment="1">
      <alignment horizontal="left" vertical="center" wrapText="1"/>
    </xf>
    <xf numFmtId="0" fontId="60" fillId="3" borderId="22" xfId="0" applyFont="1" applyFill="1" applyBorder="1" applyAlignment="1">
      <alignment horizontal="center" vertical="center"/>
    </xf>
    <xf numFmtId="0" fontId="60" fillId="3" borderId="33" xfId="0" applyFont="1" applyFill="1" applyBorder="1" applyAlignment="1">
      <alignment horizontal="center" vertical="center"/>
    </xf>
    <xf numFmtId="0" fontId="60" fillId="3" borderId="32" xfId="0" applyFont="1" applyFill="1" applyBorder="1" applyAlignment="1">
      <alignment horizontal="center" vertical="center"/>
    </xf>
    <xf numFmtId="0" fontId="60" fillId="3" borderId="26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9" fillId="3" borderId="14" xfId="0" applyFont="1" applyFill="1" applyBorder="1" applyAlignment="1">
      <alignment horizontal="center" vertical="center"/>
    </xf>
    <xf numFmtId="0" fontId="59" fillId="3" borderId="5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9" fillId="3" borderId="15" xfId="0" applyFont="1" applyFill="1" applyBorder="1" applyAlignment="1">
      <alignment horizontal="center" vertical="center"/>
    </xf>
    <xf numFmtId="0" fontId="59" fillId="3" borderId="66" xfId="0" applyFont="1" applyFill="1" applyBorder="1" applyAlignment="1">
      <alignment horizontal="center" vertical="center"/>
    </xf>
    <xf numFmtId="0" fontId="59" fillId="3" borderId="67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left" vertical="center"/>
    </xf>
    <xf numFmtId="0" fontId="64" fillId="0" borderId="1" xfId="0" applyFont="1" applyFill="1" applyBorder="1" applyAlignment="1">
      <alignment horizontal="center" vertical="center"/>
    </xf>
    <xf numFmtId="0" fontId="64" fillId="0" borderId="3" xfId="0" applyFont="1" applyFill="1" applyBorder="1" applyAlignment="1">
      <alignment horizontal="center" vertical="center"/>
    </xf>
    <xf numFmtId="0" fontId="64" fillId="0" borderId="2" xfId="0" applyFont="1" applyFill="1" applyBorder="1" applyAlignment="1">
      <alignment horizontal="center" vertical="center"/>
    </xf>
    <xf numFmtId="0" fontId="65" fillId="3" borderId="2" xfId="0" applyFont="1" applyFill="1" applyBorder="1" applyAlignment="1">
      <alignment horizontal="center" vertical="center"/>
    </xf>
    <xf numFmtId="0" fontId="65" fillId="3" borderId="7" xfId="0" applyFont="1" applyFill="1" applyBorder="1" applyAlignment="1">
      <alignment horizontal="center" vertical="center"/>
    </xf>
    <xf numFmtId="0" fontId="64" fillId="0" borderId="8" xfId="0" applyFont="1" applyFill="1" applyBorder="1" applyAlignment="1">
      <alignment horizontal="center" vertical="center"/>
    </xf>
    <xf numFmtId="0" fontId="65" fillId="3" borderId="3" xfId="0" applyFont="1" applyFill="1" applyBorder="1" applyAlignment="1">
      <alignment horizontal="center" vertical="center"/>
    </xf>
    <xf numFmtId="0" fontId="65" fillId="3" borderId="9" xfId="0" applyFont="1" applyFill="1" applyBorder="1" applyAlignment="1">
      <alignment horizontal="center" vertical="center"/>
    </xf>
    <xf numFmtId="0" fontId="65" fillId="3" borderId="3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55" fillId="3" borderId="44" xfId="0" applyFont="1" applyFill="1" applyBorder="1" applyAlignment="1">
      <alignment horizontal="center" vertical="center"/>
    </xf>
    <xf numFmtId="0" fontId="55" fillId="3" borderId="5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48" fillId="0" borderId="29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29" fillId="11" borderId="32" xfId="0" applyFont="1" applyFill="1" applyBorder="1" applyAlignment="1">
      <alignment horizontal="center" vertical="center"/>
    </xf>
    <xf numFmtId="0" fontId="29" fillId="11" borderId="33" xfId="0" applyFont="1" applyFill="1" applyBorder="1" applyAlignment="1">
      <alignment horizontal="center" vertical="center"/>
    </xf>
    <xf numFmtId="0" fontId="29" fillId="11" borderId="22" xfId="0" applyFont="1" applyFill="1" applyBorder="1" applyAlignment="1">
      <alignment horizontal="center" vertical="center"/>
    </xf>
    <xf numFmtId="0" fontId="29" fillId="11" borderId="26" xfId="0" applyFont="1" applyFill="1" applyBorder="1" applyAlignment="1">
      <alignment horizontal="center" vertical="center"/>
    </xf>
    <xf numFmtId="0" fontId="29" fillId="11" borderId="52" xfId="0" applyFont="1" applyFill="1" applyBorder="1" applyAlignment="1">
      <alignment horizontal="center" vertical="center"/>
    </xf>
    <xf numFmtId="0" fontId="29" fillId="11" borderId="34" xfId="0" applyFont="1" applyFill="1" applyBorder="1" applyAlignment="1">
      <alignment horizontal="center" vertical="center"/>
    </xf>
    <xf numFmtId="0" fontId="29" fillId="3" borderId="24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6" fillId="3" borderId="42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center" vertical="center"/>
    </xf>
    <xf numFmtId="0" fontId="60" fillId="11" borderId="27" xfId="0" applyFont="1" applyFill="1" applyBorder="1" applyAlignment="1">
      <alignment horizontal="center" vertical="center"/>
    </xf>
    <xf numFmtId="0" fontId="60" fillId="11" borderId="34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49" fillId="3" borderId="68" xfId="0" applyFont="1" applyFill="1" applyBorder="1" applyAlignment="1">
      <alignment horizontal="center" vertical="center"/>
    </xf>
    <xf numFmtId="0" fontId="49" fillId="3" borderId="43" xfId="0" applyFont="1" applyFill="1" applyBorder="1" applyAlignment="1">
      <alignment horizontal="center" vertical="center"/>
    </xf>
    <xf numFmtId="0" fontId="49" fillId="3" borderId="69" xfId="0" applyFont="1" applyFill="1" applyBorder="1" applyAlignment="1">
      <alignment horizontal="center" vertical="center"/>
    </xf>
    <xf numFmtId="0" fontId="49" fillId="3" borderId="7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 wrapText="1"/>
    </xf>
    <xf numFmtId="0" fontId="4" fillId="9" borderId="19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left" vertical="center" textRotation="90"/>
    </xf>
    <xf numFmtId="0" fontId="18" fillId="0" borderId="3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/>
    </xf>
    <xf numFmtId="0" fontId="35" fillId="3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28" fillId="8" borderId="3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64" fillId="0" borderId="1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/>
    <xf numFmtId="0" fontId="58" fillId="0" borderId="1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8" fillId="3" borderId="57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8" fillId="0" borderId="1" xfId="0" applyFont="1" applyFill="1" applyBorder="1" applyAlignment="1">
      <alignment horizontal="center" vertical="center"/>
    </xf>
    <xf numFmtId="0" fontId="68" fillId="0" borderId="2" xfId="0" applyFont="1" applyFill="1" applyBorder="1" applyAlignment="1">
      <alignment horizontal="center" vertical="center"/>
    </xf>
    <xf numFmtId="0" fontId="69" fillId="3" borderId="2" xfId="0" applyFont="1" applyFill="1" applyBorder="1" applyAlignment="1">
      <alignment horizontal="center" vertical="center"/>
    </xf>
    <xf numFmtId="0" fontId="69" fillId="3" borderId="7" xfId="0" applyFont="1" applyFill="1" applyBorder="1" applyAlignment="1">
      <alignment horizontal="center" vertical="center"/>
    </xf>
    <xf numFmtId="0" fontId="69" fillId="3" borderId="3" xfId="0" applyFont="1" applyFill="1" applyBorder="1" applyAlignment="1">
      <alignment horizontal="center" vertical="center"/>
    </xf>
    <xf numFmtId="0" fontId="68" fillId="0" borderId="8" xfId="0" applyFont="1" applyFill="1" applyBorder="1" applyAlignment="1">
      <alignment horizontal="left" vertical="center"/>
    </xf>
    <xf numFmtId="0" fontId="68" fillId="0" borderId="7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69" fillId="3" borderId="9" xfId="0" applyFont="1" applyFill="1" applyBorder="1" applyAlignment="1">
      <alignment horizontal="center" vertical="center"/>
    </xf>
    <xf numFmtId="0" fontId="68" fillId="3" borderId="1" xfId="0" applyFont="1" applyFill="1" applyBorder="1" applyAlignment="1">
      <alignment vertical="center"/>
    </xf>
    <xf numFmtId="0" fontId="68" fillId="3" borderId="7" xfId="0" applyFont="1" applyFill="1" applyBorder="1" applyAlignment="1">
      <alignment vertical="center"/>
    </xf>
    <xf numFmtId="0" fontId="68" fillId="4" borderId="8" xfId="0" applyFont="1" applyFill="1" applyBorder="1" applyAlignment="1">
      <alignment horizontal="left" vertical="center"/>
    </xf>
    <xf numFmtId="0" fontId="68" fillId="4" borderId="7" xfId="0" applyFont="1" applyFill="1" applyBorder="1" applyAlignment="1">
      <alignment horizontal="left" vertical="center"/>
    </xf>
    <xf numFmtId="0" fontId="2" fillId="14" borderId="1" xfId="0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0" fontId="64" fillId="14" borderId="1" xfId="0" applyFont="1" applyFill="1" applyBorder="1" applyAlignment="1">
      <alignment horizontal="center" vertical="center"/>
    </xf>
    <xf numFmtId="0" fontId="64" fillId="14" borderId="2" xfId="0" applyFont="1" applyFill="1" applyBorder="1" applyAlignment="1">
      <alignment horizontal="center" vertical="center"/>
    </xf>
    <xf numFmtId="0" fontId="65" fillId="14" borderId="2" xfId="0" applyFont="1" applyFill="1" applyBorder="1" applyAlignment="1">
      <alignment horizontal="center" vertical="center"/>
    </xf>
    <xf numFmtId="0" fontId="4" fillId="14" borderId="31" xfId="0" applyFont="1" applyFill="1" applyBorder="1" applyAlignment="1">
      <alignment horizontal="center" vertical="center"/>
    </xf>
    <xf numFmtId="0" fontId="70" fillId="0" borderId="7" xfId="0" applyFont="1" applyFill="1" applyBorder="1" applyAlignment="1">
      <alignment horizontal="left" vertical="center" wrapText="1"/>
    </xf>
    <xf numFmtId="0" fontId="0" fillId="4" borderId="0" xfId="0" applyFont="1" applyFill="1" applyBorder="1"/>
    <xf numFmtId="0" fontId="0" fillId="0" borderId="1" xfId="0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0" fillId="13" borderId="16" xfId="0" applyFill="1" applyBorder="1" applyAlignment="1">
      <alignment vertical="center"/>
    </xf>
    <xf numFmtId="0" fontId="64" fillId="14" borderId="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vertical="center" wrapText="1"/>
    </xf>
    <xf numFmtId="0" fontId="67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59" fillId="3" borderId="2" xfId="0" applyFont="1" applyFill="1" applyBorder="1" applyAlignment="1">
      <alignment horizontal="center" vertical="center"/>
    </xf>
    <xf numFmtId="0" fontId="59" fillId="3" borderId="7" xfId="0" applyFont="1" applyFill="1" applyBorder="1" applyAlignment="1">
      <alignment horizontal="center" vertical="center"/>
    </xf>
    <xf numFmtId="0" fontId="59" fillId="3" borderId="3" xfId="0" applyFont="1" applyFill="1" applyBorder="1" applyAlignment="1">
      <alignment horizontal="center" vertical="center"/>
    </xf>
    <xf numFmtId="0" fontId="59" fillId="3" borderId="9" xfId="0" applyFont="1" applyFill="1" applyBorder="1" applyAlignment="1">
      <alignment horizontal="center" vertical="center"/>
    </xf>
    <xf numFmtId="0" fontId="59" fillId="3" borderId="3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 wrapText="1"/>
    </xf>
    <xf numFmtId="0" fontId="58" fillId="13" borderId="1" xfId="0" applyFont="1" applyFill="1" applyBorder="1" applyAlignment="1">
      <alignment horizontal="left" vertical="center" wrapText="1"/>
    </xf>
    <xf numFmtId="0" fontId="58" fillId="0" borderId="8" xfId="0" applyFont="1" applyFill="1" applyBorder="1" applyAlignment="1">
      <alignment horizontal="left" vertical="center" wrapText="1"/>
    </xf>
    <xf numFmtId="0" fontId="58" fillId="0" borderId="7" xfId="0" applyFont="1" applyFill="1" applyBorder="1" applyAlignment="1">
      <alignment vertical="center" wrapText="1"/>
    </xf>
    <xf numFmtId="0" fontId="58" fillId="0" borderId="1" xfId="0" applyFont="1" applyFill="1" applyBorder="1" applyAlignment="1">
      <alignment horizontal="left" vertical="center" wrapText="1"/>
    </xf>
    <xf numFmtId="0" fontId="58" fillId="0" borderId="7" xfId="0" applyFont="1" applyFill="1" applyBorder="1" applyAlignment="1">
      <alignment horizontal="left" vertical="center" wrapText="1"/>
    </xf>
    <xf numFmtId="0" fontId="58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64" fillId="3" borderId="31" xfId="0" applyFont="1" applyFill="1" applyBorder="1" applyAlignment="1">
      <alignment horizontal="center" vertical="center"/>
    </xf>
    <xf numFmtId="0" fontId="64" fillId="0" borderId="65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0" fontId="74" fillId="0" borderId="40" xfId="0" applyFont="1" applyFill="1" applyBorder="1" applyAlignment="1">
      <alignment vertical="center"/>
    </xf>
    <xf numFmtId="0" fontId="74" fillId="0" borderId="1" xfId="0" applyFont="1" applyFill="1" applyBorder="1" applyAlignment="1">
      <alignment vertical="center"/>
    </xf>
    <xf numFmtId="0" fontId="74" fillId="0" borderId="12" xfId="0" applyFont="1" applyFill="1" applyBorder="1" applyAlignment="1">
      <alignment vertical="center"/>
    </xf>
    <xf numFmtId="0" fontId="28" fillId="15" borderId="32" xfId="0" applyFont="1" applyFill="1" applyBorder="1" applyAlignment="1">
      <alignment horizontal="center" vertical="center"/>
    </xf>
    <xf numFmtId="0" fontId="28" fillId="15" borderId="33" xfId="0" applyFont="1" applyFill="1" applyBorder="1" applyAlignment="1">
      <alignment horizontal="center" vertical="center"/>
    </xf>
    <xf numFmtId="0" fontId="26" fillId="15" borderId="32" xfId="0" applyFont="1" applyFill="1" applyBorder="1" applyAlignment="1">
      <alignment horizontal="center" vertical="center"/>
    </xf>
    <xf numFmtId="0" fontId="26" fillId="15" borderId="22" xfId="0" applyFont="1" applyFill="1" applyBorder="1" applyAlignment="1">
      <alignment horizontal="center" vertical="center"/>
    </xf>
    <xf numFmtId="0" fontId="26" fillId="15" borderId="51" xfId="0" applyFont="1" applyFill="1" applyBorder="1" applyAlignment="1">
      <alignment horizontal="center" vertical="center"/>
    </xf>
    <xf numFmtId="0" fontId="26" fillId="15" borderId="34" xfId="0" applyFont="1" applyFill="1" applyBorder="1" applyAlignment="1">
      <alignment horizontal="center" vertical="center"/>
    </xf>
    <xf numFmtId="0" fontId="77" fillId="0" borderId="7" xfId="1" applyFont="1" applyFill="1" applyBorder="1" applyAlignment="1" applyProtection="1">
      <alignment horizontal="left" vertical="center"/>
    </xf>
    <xf numFmtId="0" fontId="67" fillId="0" borderId="1" xfId="0" applyFont="1" applyFill="1" applyBorder="1" applyAlignment="1">
      <alignment horizontal="center" vertical="center"/>
    </xf>
    <xf numFmtId="0" fontId="67" fillId="0" borderId="3" xfId="0" applyFont="1" applyFill="1" applyBorder="1" applyAlignment="1">
      <alignment horizontal="center" vertical="center"/>
    </xf>
    <xf numFmtId="0" fontId="67" fillId="0" borderId="2" xfId="0" applyFont="1" applyFill="1" applyBorder="1" applyAlignment="1">
      <alignment horizontal="center" vertical="center"/>
    </xf>
    <xf numFmtId="49" fontId="78" fillId="3" borderId="2" xfId="0" applyNumberFormat="1" applyFont="1" applyFill="1" applyBorder="1" applyAlignment="1">
      <alignment horizontal="center" vertical="center"/>
    </xf>
    <xf numFmtId="0" fontId="78" fillId="3" borderId="7" xfId="0" applyFont="1" applyFill="1" applyBorder="1" applyAlignment="1">
      <alignment horizontal="center" vertical="center"/>
    </xf>
    <xf numFmtId="0" fontId="78" fillId="3" borderId="2" xfId="0" applyFont="1" applyFill="1" applyBorder="1" applyAlignment="1">
      <alignment horizontal="center" vertical="center"/>
    </xf>
    <xf numFmtId="0" fontId="78" fillId="3" borderId="3" xfId="0" applyFont="1" applyFill="1" applyBorder="1" applyAlignment="1">
      <alignment horizontal="center" vertical="center"/>
    </xf>
    <xf numFmtId="0" fontId="78" fillId="3" borderId="9" xfId="0" applyFont="1" applyFill="1" applyBorder="1" applyAlignment="1">
      <alignment horizontal="center" vertical="center"/>
    </xf>
    <xf numFmtId="0" fontId="67" fillId="0" borderId="8" xfId="0" applyFont="1" applyFill="1" applyBorder="1" applyAlignment="1">
      <alignment horizontal="left" vertical="center" wrapText="1"/>
    </xf>
    <xf numFmtId="0" fontId="67" fillId="0" borderId="7" xfId="0" applyFont="1" applyFill="1" applyBorder="1" applyAlignment="1">
      <alignment horizontal="left" vertical="center" wrapText="1"/>
    </xf>
    <xf numFmtId="49" fontId="78" fillId="3" borderId="7" xfId="0" applyNumberFormat="1" applyFont="1" applyFill="1" applyBorder="1" applyAlignment="1">
      <alignment horizontal="center" vertical="center"/>
    </xf>
    <xf numFmtId="0" fontId="67" fillId="0" borderId="8" xfId="0" applyFont="1" applyFill="1" applyBorder="1" applyAlignment="1">
      <alignment horizontal="center" vertical="center"/>
    </xf>
    <xf numFmtId="0" fontId="67" fillId="0" borderId="7" xfId="0" applyFont="1" applyFill="1" applyBorder="1" applyAlignment="1">
      <alignment vertical="center" wrapText="1"/>
    </xf>
    <xf numFmtId="0" fontId="67" fillId="0" borderId="1" xfId="0" applyFont="1" applyFill="1" applyBorder="1" applyAlignment="1">
      <alignment horizontal="left" vertical="center" wrapText="1"/>
    </xf>
    <xf numFmtId="0" fontId="74" fillId="0" borderId="29" xfId="0" applyFont="1" applyFill="1" applyBorder="1" applyAlignment="1">
      <alignment vertical="center"/>
    </xf>
    <xf numFmtId="0" fontId="48" fillId="0" borderId="41" xfId="0" applyFont="1" applyFill="1" applyBorder="1" applyAlignment="1">
      <alignment horizontal="center" vertical="center"/>
    </xf>
    <xf numFmtId="0" fontId="49" fillId="3" borderId="41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vertical="center"/>
    </xf>
    <xf numFmtId="0" fontId="74" fillId="0" borderId="45" xfId="0" applyFont="1" applyFill="1" applyBorder="1" applyAlignment="1">
      <alignment vertical="center"/>
    </xf>
    <xf numFmtId="0" fontId="7" fillId="0" borderId="68" xfId="0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horizontal="center" vertical="center"/>
    </xf>
    <xf numFmtId="0" fontId="18" fillId="11" borderId="68" xfId="0" applyFont="1" applyFill="1" applyBorder="1" applyAlignment="1">
      <alignment horizontal="center" vertical="center"/>
    </xf>
    <xf numFmtId="0" fontId="18" fillId="11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18" fillId="11" borderId="44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8" fillId="11" borderId="56" xfId="0" applyFont="1" applyFill="1" applyBorder="1" applyAlignment="1">
      <alignment horizontal="center" vertical="center"/>
    </xf>
    <xf numFmtId="0" fontId="18" fillId="11" borderId="61" xfId="0" applyFont="1" applyFill="1" applyBorder="1" applyAlignment="1">
      <alignment horizontal="center" vertical="center"/>
    </xf>
    <xf numFmtId="0" fontId="18" fillId="11" borderId="47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vertical="center" wrapText="1"/>
    </xf>
    <xf numFmtId="0" fontId="11" fillId="0" borderId="5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58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5" fillId="4" borderId="7" xfId="0" applyFont="1" applyFill="1" applyBorder="1" applyAlignment="1">
      <alignment vertical="center"/>
    </xf>
    <xf numFmtId="0" fontId="15" fillId="4" borderId="8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10" fillId="4" borderId="7" xfId="0" applyFont="1" applyFill="1" applyBorder="1" applyAlignment="1">
      <alignment vertical="center"/>
    </xf>
    <xf numFmtId="0" fontId="10" fillId="4" borderId="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0" fontId="34" fillId="4" borderId="1" xfId="0" applyFont="1" applyFill="1" applyBorder="1" applyAlignment="1">
      <alignment vertical="center"/>
    </xf>
    <xf numFmtId="0" fontId="34" fillId="4" borderId="7" xfId="0" applyFont="1" applyFill="1" applyBorder="1" applyAlignment="1">
      <alignment vertical="center"/>
    </xf>
    <xf numFmtId="0" fontId="34" fillId="4" borderId="8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74" fillId="4" borderId="71" xfId="0" applyFont="1" applyFill="1" applyBorder="1" applyAlignment="1">
      <alignment vertical="center"/>
    </xf>
    <xf numFmtId="0" fontId="74" fillId="4" borderId="62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4" borderId="62" xfId="0" applyFont="1" applyFill="1" applyBorder="1" applyAlignment="1">
      <alignment horizontal="center" vertical="center"/>
    </xf>
    <xf numFmtId="0" fontId="62" fillId="4" borderId="62" xfId="0" applyFont="1" applyFill="1" applyBorder="1" applyAlignment="1">
      <alignment vertical="center"/>
    </xf>
    <xf numFmtId="0" fontId="62" fillId="4" borderId="61" xfId="0" applyFont="1" applyFill="1" applyBorder="1" applyAlignment="1">
      <alignment vertical="center"/>
    </xf>
    <xf numFmtId="0" fontId="15" fillId="4" borderId="12" xfId="0" applyFont="1" applyFill="1" applyBorder="1" applyAlignment="1">
      <alignment vertical="center"/>
    </xf>
    <xf numFmtId="0" fontId="15" fillId="4" borderId="43" xfId="0" applyFont="1" applyFill="1" applyBorder="1" applyAlignment="1">
      <alignment vertical="center"/>
    </xf>
    <xf numFmtId="0" fontId="15" fillId="4" borderId="16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4" borderId="40" xfId="0" applyFont="1" applyFill="1" applyBorder="1" applyAlignment="1">
      <alignment horizontal="center" vertical="center"/>
    </xf>
    <xf numFmtId="0" fontId="2" fillId="14" borderId="6" xfId="0" applyFont="1" applyFill="1" applyBorder="1" applyAlignment="1">
      <alignment horizontal="center" vertical="center"/>
    </xf>
    <xf numFmtId="0" fontId="2" fillId="14" borderId="5" xfId="0" applyFont="1" applyFill="1" applyBorder="1" applyAlignment="1">
      <alignment horizontal="center" vertical="center"/>
    </xf>
    <xf numFmtId="0" fontId="4" fillId="14" borderId="5" xfId="0" applyFont="1" applyFill="1" applyBorder="1" applyAlignment="1">
      <alignment horizontal="center" vertical="center"/>
    </xf>
    <xf numFmtId="0" fontId="4" fillId="14" borderId="6" xfId="0" applyFont="1" applyFill="1" applyBorder="1" applyAlignment="1">
      <alignment horizontal="center" vertical="center"/>
    </xf>
    <xf numFmtId="0" fontId="4" fillId="14" borderId="57" xfId="0" applyFont="1" applyFill="1" applyBorder="1" applyAlignment="1">
      <alignment horizontal="center" vertical="center"/>
    </xf>
    <xf numFmtId="0" fontId="64" fillId="14" borderId="40" xfId="0" applyFont="1" applyFill="1" applyBorder="1" applyAlignment="1">
      <alignment horizontal="left" vertical="center" wrapText="1"/>
    </xf>
    <xf numFmtId="0" fontId="26" fillId="15" borderId="26" xfId="0" applyFont="1" applyFill="1" applyBorder="1" applyAlignment="1">
      <alignment horizontal="left" vertical="center" wrapText="1"/>
    </xf>
    <xf numFmtId="0" fontId="26" fillId="15" borderId="32" xfId="0" applyFont="1" applyFill="1" applyBorder="1" applyAlignment="1">
      <alignment horizontal="left" vertical="center" wrapText="1"/>
    </xf>
    <xf numFmtId="0" fontId="55" fillId="3" borderId="62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74" fillId="0" borderId="73" xfId="0" applyFont="1" applyFill="1" applyBorder="1" applyAlignment="1">
      <alignment vertical="center"/>
    </xf>
    <xf numFmtId="0" fontId="64" fillId="0" borderId="45" xfId="0" applyFont="1" applyFill="1" applyBorder="1" applyAlignment="1">
      <alignment vertical="center"/>
    </xf>
    <xf numFmtId="0" fontId="3" fillId="0" borderId="46" xfId="0" applyFont="1" applyFill="1" applyBorder="1" applyAlignment="1">
      <alignment horizontal="center" vertical="center"/>
    </xf>
    <xf numFmtId="0" fontId="55" fillId="3" borderId="4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9" fillId="3" borderId="11" xfId="0" applyFont="1" applyFill="1" applyBorder="1" applyAlignment="1">
      <alignment horizontal="center" vertical="center"/>
    </xf>
    <xf numFmtId="0" fontId="59" fillId="3" borderId="4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9" fillId="3" borderId="68" xfId="0" applyFont="1" applyFill="1" applyBorder="1" applyAlignment="1">
      <alignment horizontal="center" vertical="center"/>
    </xf>
    <xf numFmtId="0" fontId="59" fillId="3" borderId="74" xfId="0" applyFont="1" applyFill="1" applyBorder="1" applyAlignment="1">
      <alignment horizontal="center" vertical="center"/>
    </xf>
    <xf numFmtId="0" fontId="59" fillId="3" borderId="70" xfId="0" applyFont="1" applyFill="1" applyBorder="1" applyAlignment="1">
      <alignment horizontal="center" vertical="center"/>
    </xf>
    <xf numFmtId="0" fontId="58" fillId="0" borderId="48" xfId="0" applyFont="1" applyFill="1" applyBorder="1" applyAlignment="1">
      <alignment horizontal="left" vertical="center" wrapText="1"/>
    </xf>
    <xf numFmtId="0" fontId="58" fillId="0" borderId="56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/>
    </xf>
    <xf numFmtId="0" fontId="1" fillId="0" borderId="7" xfId="1" applyFill="1" applyBorder="1" applyAlignment="1" applyProtection="1">
      <alignment horizontal="left" vertical="center"/>
    </xf>
    <xf numFmtId="0" fontId="1" fillId="0" borderId="68" xfId="1" applyFill="1" applyBorder="1" applyAlignment="1" applyProtection="1">
      <alignment horizontal="left" vertical="center" wrapText="1"/>
    </xf>
    <xf numFmtId="0" fontId="1" fillId="0" borderId="4" xfId="1" applyFill="1" applyBorder="1" applyAlignment="1" applyProtection="1">
      <alignment vertical="center"/>
    </xf>
    <xf numFmtId="0" fontId="1" fillId="13" borderId="43" xfId="1" applyFill="1" applyBorder="1" applyAlignment="1" applyProtection="1">
      <alignment vertical="center"/>
    </xf>
    <xf numFmtId="0" fontId="1" fillId="0" borderId="8" xfId="1" applyFill="1" applyBorder="1" applyAlignment="1" applyProtection="1">
      <alignment horizontal="left" vertical="center"/>
    </xf>
    <xf numFmtId="0" fontId="1" fillId="0" borderId="3" xfId="1" applyFill="1" applyBorder="1" applyAlignment="1" applyProtection="1">
      <alignment horizontal="left" vertical="center"/>
    </xf>
    <xf numFmtId="0" fontId="1" fillId="0" borderId="6" xfId="1" applyFill="1" applyBorder="1" applyAlignment="1" applyProtection="1">
      <alignment vertical="center" wrapText="1"/>
    </xf>
    <xf numFmtId="0" fontId="18" fillId="0" borderId="36" xfId="0" applyFont="1" applyFill="1" applyBorder="1" applyAlignment="1">
      <alignment horizontal="left" vertical="center" wrapText="1"/>
    </xf>
    <xf numFmtId="0" fontId="18" fillId="0" borderId="7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18" fillId="3" borderId="75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26" fillId="3" borderId="24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/>
    </xf>
    <xf numFmtId="0" fontId="10" fillId="0" borderId="11" xfId="1" applyFont="1" applyFill="1" applyBorder="1" applyAlignment="1" applyProtection="1">
      <alignment vertical="center" wrapText="1"/>
    </xf>
    <xf numFmtId="0" fontId="10" fillId="0" borderId="11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1" fillId="0" borderId="68" xfId="1" applyFill="1" applyBorder="1" applyAlignment="1" applyProtection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29" fillId="10" borderId="27" xfId="0" applyFont="1" applyFill="1" applyBorder="1" applyAlignment="1">
      <alignment horizontal="center" vertical="center"/>
    </xf>
    <xf numFmtId="0" fontId="29" fillId="10" borderId="51" xfId="0" applyFont="1" applyFill="1" applyBorder="1" applyAlignment="1">
      <alignment horizontal="center" vertical="center"/>
    </xf>
    <xf numFmtId="0" fontId="29" fillId="10" borderId="5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 textRotation="90"/>
    </xf>
    <xf numFmtId="0" fontId="4" fillId="3" borderId="25" xfId="0" applyFont="1" applyFill="1" applyBorder="1" applyAlignment="1">
      <alignment horizontal="center" vertical="center" textRotation="90"/>
    </xf>
    <xf numFmtId="0" fontId="4" fillId="3" borderId="61" xfId="0" applyFont="1" applyFill="1" applyBorder="1" applyAlignment="1">
      <alignment horizontal="left" vertical="center" textRotation="90"/>
    </xf>
    <xf numFmtId="0" fontId="36" fillId="9" borderId="29" xfId="0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 wrapText="1"/>
    </xf>
    <xf numFmtId="0" fontId="4" fillId="9" borderId="42" xfId="0" applyFont="1" applyFill="1" applyBorder="1" applyAlignment="1">
      <alignment horizontal="center" vertical="center" wrapText="1"/>
    </xf>
    <xf numFmtId="0" fontId="4" fillId="9" borderId="29" xfId="0" applyFont="1" applyFill="1" applyBorder="1" applyAlignment="1">
      <alignment horizontal="center" vertical="center" wrapText="1"/>
    </xf>
    <xf numFmtId="0" fontId="4" fillId="9" borderId="4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8" fillId="3" borderId="42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18" fillId="3" borderId="43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41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68" xfId="0" applyFont="1" applyFill="1" applyBorder="1" applyAlignment="1">
      <alignment horizontal="center" vertical="center" textRotation="90" wrapText="1"/>
    </xf>
    <xf numFmtId="0" fontId="26" fillId="9" borderId="32" xfId="0" applyFont="1" applyFill="1" applyBorder="1" applyAlignment="1">
      <alignment horizontal="left" vertical="center" wrapText="1"/>
    </xf>
    <xf numFmtId="0" fontId="26" fillId="9" borderId="33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textRotation="90" wrapText="1"/>
    </xf>
    <xf numFmtId="0" fontId="18" fillId="3" borderId="68" xfId="0" applyFont="1" applyFill="1" applyBorder="1" applyAlignment="1">
      <alignment horizontal="left" vertical="center" textRotation="90"/>
    </xf>
    <xf numFmtId="0" fontId="18" fillId="3" borderId="49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left" vertical="center" wrapText="1"/>
    </xf>
    <xf numFmtId="0" fontId="18" fillId="3" borderId="16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center" vertical="center" textRotation="90" wrapText="1"/>
    </xf>
    <xf numFmtId="0" fontId="18" fillId="3" borderId="11" xfId="0" applyFont="1" applyFill="1" applyBorder="1" applyAlignment="1">
      <alignment horizontal="left" vertical="center" textRotation="90"/>
    </xf>
    <xf numFmtId="0" fontId="18" fillId="3" borderId="53" xfId="0" applyFont="1" applyFill="1" applyBorder="1" applyAlignment="1">
      <alignment horizontal="center" vertical="center" textRotation="90" wrapText="1"/>
    </xf>
    <xf numFmtId="0" fontId="18" fillId="3" borderId="56" xfId="0" applyFont="1" applyFill="1" applyBorder="1" applyAlignment="1">
      <alignment horizontal="center" vertical="center" textRotation="90" wrapText="1"/>
    </xf>
    <xf numFmtId="0" fontId="26" fillId="8" borderId="32" xfId="0" applyFont="1" applyFill="1" applyBorder="1" applyAlignment="1">
      <alignment horizontal="left" vertical="center" wrapText="1"/>
    </xf>
    <xf numFmtId="0" fontId="26" fillId="8" borderId="33" xfId="0" applyFont="1" applyFill="1" applyBorder="1" applyAlignment="1">
      <alignment horizontal="left" vertical="center" wrapText="1"/>
    </xf>
    <xf numFmtId="0" fontId="33" fillId="0" borderId="27" xfId="0" applyFont="1" applyFill="1" applyBorder="1" applyAlignment="1">
      <alignment horizontal="left" vertical="center" wrapText="1"/>
    </xf>
    <xf numFmtId="0" fontId="33" fillId="0" borderId="51" xfId="0" applyFont="1" applyFill="1" applyBorder="1" applyAlignment="1">
      <alignment horizontal="left" vertical="center" wrapText="1"/>
    </xf>
    <xf numFmtId="0" fontId="33" fillId="0" borderId="52" xfId="0" applyFont="1" applyFill="1" applyBorder="1" applyAlignment="1">
      <alignment horizontal="left" vertical="center" wrapText="1"/>
    </xf>
    <xf numFmtId="0" fontId="29" fillId="3" borderId="45" xfId="0" applyFont="1" applyFill="1" applyBorder="1" applyAlignment="1">
      <alignment horizontal="left" vertical="center" wrapText="1"/>
    </xf>
    <xf numFmtId="0" fontId="29" fillId="3" borderId="46" xfId="0" applyFont="1" applyFill="1" applyBorder="1" applyAlignment="1">
      <alignment horizontal="left" vertical="center" wrapText="1"/>
    </xf>
    <xf numFmtId="0" fontId="75" fillId="0" borderId="27" xfId="0" applyFont="1" applyFill="1" applyBorder="1" applyAlignment="1">
      <alignment horizontal="left" vertical="center" wrapText="1"/>
    </xf>
    <xf numFmtId="0" fontId="75" fillId="0" borderId="52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left" vertical="center" wrapText="1"/>
    </xf>
    <xf numFmtId="0" fontId="26" fillId="0" borderId="52" xfId="0" applyFont="1" applyFill="1" applyBorder="1" applyAlignment="1">
      <alignment horizontal="left" vertical="center" wrapText="1"/>
    </xf>
    <xf numFmtId="0" fontId="29" fillId="3" borderId="27" xfId="0" applyFont="1" applyFill="1" applyBorder="1" applyAlignment="1">
      <alignment horizontal="left" vertical="center" wrapText="1"/>
    </xf>
    <xf numFmtId="0" fontId="29" fillId="3" borderId="52" xfId="0" applyFont="1" applyFill="1" applyBorder="1" applyAlignment="1">
      <alignment horizontal="left" vertical="center" wrapText="1"/>
    </xf>
    <xf numFmtId="0" fontId="31" fillId="3" borderId="27" xfId="0" applyFont="1" applyFill="1" applyBorder="1" applyAlignment="1">
      <alignment horizontal="left" vertical="center" wrapText="1"/>
    </xf>
    <xf numFmtId="0" fontId="31" fillId="3" borderId="51" xfId="0" applyFont="1" applyFill="1" applyBorder="1" applyAlignment="1">
      <alignment horizontal="left" vertical="center" wrapText="1"/>
    </xf>
    <xf numFmtId="0" fontId="29" fillId="3" borderId="29" xfId="0" applyFont="1" applyFill="1" applyBorder="1" applyAlignment="1">
      <alignment horizontal="left" vertical="center" wrapText="1"/>
    </xf>
    <xf numFmtId="0" fontId="29" fillId="3" borderId="24" xfId="0" applyFont="1" applyFill="1" applyBorder="1" applyAlignment="1">
      <alignment horizontal="left" vertical="center" wrapText="1"/>
    </xf>
    <xf numFmtId="0" fontId="26" fillId="9" borderId="27" xfId="0" applyFont="1" applyFill="1" applyBorder="1" applyAlignment="1">
      <alignment horizontal="left" vertical="center" wrapText="1"/>
    </xf>
    <xf numFmtId="0" fontId="26" fillId="9" borderId="52" xfId="0" applyFont="1" applyFill="1" applyBorder="1" applyAlignment="1">
      <alignment horizontal="left" vertical="center" wrapText="1"/>
    </xf>
    <xf numFmtId="0" fontId="76" fillId="3" borderId="27" xfId="0" applyFont="1" applyFill="1" applyBorder="1" applyAlignment="1">
      <alignment horizontal="left" vertical="center" wrapText="1"/>
    </xf>
    <xf numFmtId="0" fontId="76" fillId="3" borderId="28" xfId="0" applyFont="1" applyFill="1" applyBorder="1" applyAlignment="1">
      <alignment horizontal="left" vertical="center" wrapText="1"/>
    </xf>
    <xf numFmtId="0" fontId="36" fillId="14" borderId="72" xfId="0" applyFont="1" applyFill="1" applyBorder="1" applyAlignment="1">
      <alignment vertical="center"/>
    </xf>
    <xf numFmtId="0" fontId="66" fillId="14" borderId="64" xfId="0" applyFont="1" applyFill="1" applyBorder="1" applyAlignment="1">
      <alignment vertical="center"/>
    </xf>
    <xf numFmtId="0" fontId="36" fillId="14" borderId="54" xfId="0" applyFont="1" applyFill="1" applyBorder="1" applyAlignment="1">
      <alignment vertical="center"/>
    </xf>
    <xf numFmtId="0" fontId="66" fillId="14" borderId="9" xfId="0" applyFont="1" applyFill="1" applyBorder="1" applyAlignment="1">
      <alignment vertical="center"/>
    </xf>
    <xf numFmtId="0" fontId="36" fillId="14" borderId="9" xfId="0" applyFont="1" applyFill="1" applyBorder="1" applyAlignment="1">
      <alignment vertical="center"/>
    </xf>
    <xf numFmtId="0" fontId="26" fillId="15" borderId="32" xfId="0" applyFont="1" applyFill="1" applyBorder="1" applyAlignment="1">
      <alignment horizontal="left" vertical="center" wrapText="1"/>
    </xf>
    <xf numFmtId="0" fontId="26" fillId="15" borderId="33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/>
    <xf numFmtId="0" fontId="26" fillId="5" borderId="2" xfId="0" applyFont="1" applyFill="1" applyBorder="1" applyAlignment="1">
      <alignment horizontal="center" vertical="center"/>
    </xf>
    <xf numFmtId="0" fontId="26" fillId="5" borderId="42" xfId="0" applyFont="1" applyFill="1" applyBorder="1" applyAlignment="1">
      <alignment horizontal="center" vertical="center"/>
    </xf>
    <xf numFmtId="0" fontId="26" fillId="5" borderId="7" xfId="0" applyFont="1" applyFill="1" applyBorder="1" applyAlignment="1">
      <alignment horizontal="center" vertical="center"/>
    </xf>
    <xf numFmtId="0" fontId="26" fillId="5" borderId="43" xfId="0" applyFont="1" applyFill="1" applyBorder="1" applyAlignment="1">
      <alignment horizontal="center" vertical="center"/>
    </xf>
    <xf numFmtId="0" fontId="26" fillId="5" borderId="36" xfId="0" applyFont="1" applyFill="1" applyBorder="1" applyAlignment="1">
      <alignment horizontal="center" vertical="center" wrapText="1"/>
    </xf>
    <xf numFmtId="0" fontId="26" fillId="5" borderId="58" xfId="0" applyFont="1" applyFill="1" applyBorder="1" applyAlignment="1">
      <alignment horizontal="center" vertical="center" wrapText="1"/>
    </xf>
    <xf numFmtId="0" fontId="26" fillId="5" borderId="45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center" vertical="center"/>
    </xf>
    <xf numFmtId="0" fontId="26" fillId="6" borderId="36" xfId="0" applyFont="1" applyFill="1" applyBorder="1" applyAlignment="1">
      <alignment horizontal="center" vertical="center" wrapText="1"/>
    </xf>
    <xf numFmtId="0" fontId="26" fillId="6" borderId="58" xfId="0" applyFont="1" applyFill="1" applyBorder="1" applyAlignment="1">
      <alignment horizontal="center" vertical="center" wrapText="1"/>
    </xf>
    <xf numFmtId="0" fontId="26" fillId="6" borderId="45" xfId="0" applyFont="1" applyFill="1" applyBorder="1" applyAlignment="1">
      <alignment horizontal="center" vertical="center" wrapText="1"/>
    </xf>
    <xf numFmtId="0" fontId="26" fillId="6" borderId="39" xfId="0" applyFont="1" applyFill="1" applyBorder="1" applyAlignment="1">
      <alignment horizontal="center" vertical="center" wrapText="1"/>
    </xf>
    <xf numFmtId="0" fontId="26" fillId="6" borderId="59" xfId="0" applyFont="1" applyFill="1" applyBorder="1" applyAlignment="1">
      <alignment horizontal="center" vertical="center" wrapText="1"/>
    </xf>
    <xf numFmtId="0" fontId="26" fillId="6" borderId="56" xfId="0" applyFont="1" applyFill="1" applyBorder="1" applyAlignment="1">
      <alignment horizontal="center" vertical="center" wrapText="1"/>
    </xf>
    <xf numFmtId="0" fontId="26" fillId="6" borderId="38" xfId="0" applyFont="1" applyFill="1" applyBorder="1" applyAlignment="1">
      <alignment horizontal="center" vertical="center" wrapText="1"/>
    </xf>
    <xf numFmtId="0" fontId="26" fillId="6" borderId="17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wrapText="1"/>
    </xf>
    <xf numFmtId="0" fontId="26" fillId="6" borderId="44" xfId="0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30" fillId="10" borderId="32" xfId="0" applyFont="1" applyFill="1" applyBorder="1" applyAlignment="1">
      <alignment horizontal="center" vertical="center"/>
    </xf>
    <xf numFmtId="0" fontId="30" fillId="10" borderId="22" xfId="0" applyFont="1" applyFill="1" applyBorder="1" applyAlignment="1">
      <alignment horizontal="center" vertical="center"/>
    </xf>
    <xf numFmtId="0" fontId="30" fillId="1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textRotation="90" wrapText="1"/>
    </xf>
    <xf numFmtId="0" fontId="21" fillId="3" borderId="11" xfId="0" applyFont="1" applyFill="1" applyBorder="1" applyAlignment="1">
      <alignment vertical="center" textRotation="90"/>
    </xf>
    <xf numFmtId="0" fontId="18" fillId="5" borderId="54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27" fillId="3" borderId="39" xfId="0" applyFont="1" applyFill="1" applyBorder="1" applyAlignment="1">
      <alignment horizontal="center" vertical="center" textRotation="90"/>
    </xf>
    <xf numFmtId="0" fontId="27" fillId="3" borderId="59" xfId="0" applyFont="1" applyFill="1" applyBorder="1" applyAlignment="1">
      <alignment horizontal="center" vertical="center" textRotation="90"/>
    </xf>
    <xf numFmtId="0" fontId="27" fillId="3" borderId="56" xfId="0" applyFont="1" applyFill="1" applyBorder="1" applyAlignment="1">
      <alignment horizontal="center" vertical="center" textRotation="90"/>
    </xf>
  </cellXfs>
  <cellStyles count="6">
    <cellStyle name="Hivatkozás" xfId="1" builtinId="8"/>
    <cellStyle name="Látott hivatkozás" xfId="3" builtinId="9" hidden="1"/>
    <cellStyle name="Látott hivatkozás" xfId="4" builtinId="9" hidden="1"/>
    <cellStyle name="Látott hivatkozás" xfId="5" builtinId="9" hidden="1"/>
    <cellStyle name="Normál" xfId="0" builtinId="0"/>
    <cellStyle name="Normá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47625</xdr:rowOff>
    </xdr:to>
    <xdr:sp macro="" textlink="">
      <xdr:nvSpPr>
        <xdr:cNvPr id="13011" name="Line 8">
          <a:extLst>
            <a:ext uri="{FF2B5EF4-FFF2-40B4-BE49-F238E27FC236}">
              <a16:creationId xmlns:a16="http://schemas.microsoft.com/office/drawing/2014/main" id="{00000000-0008-0000-0200-0000D3320000}"/>
            </a:ext>
          </a:extLst>
        </xdr:cNvPr>
        <xdr:cNvSpPr>
          <a:spLocks noChangeShapeType="1"/>
        </xdr:cNvSpPr>
      </xdr:nvSpPr>
      <xdr:spPr bwMode="auto">
        <a:xfrm>
          <a:off x="3390900" y="1571625"/>
          <a:ext cx="16954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 macro="" textlink="">
      <xdr:nvSpPr>
        <xdr:cNvPr id="13012" name="Line 9">
          <a:extLst>
            <a:ext uri="{FF2B5EF4-FFF2-40B4-BE49-F238E27FC236}">
              <a16:creationId xmlns:a16="http://schemas.microsoft.com/office/drawing/2014/main" id="{00000000-0008-0000-0200-0000D4320000}"/>
            </a:ext>
          </a:extLst>
        </xdr:cNvPr>
        <xdr:cNvSpPr>
          <a:spLocks noChangeShapeType="1"/>
        </xdr:cNvSpPr>
      </xdr:nvSpPr>
      <xdr:spPr bwMode="auto">
        <a:xfrm flipV="1">
          <a:off x="3429000" y="2752725"/>
          <a:ext cx="1609725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 macro="" textlink="">
      <xdr:nvSpPr>
        <xdr:cNvPr id="13013" name="Line 10">
          <a:extLst>
            <a:ext uri="{FF2B5EF4-FFF2-40B4-BE49-F238E27FC236}">
              <a16:creationId xmlns:a16="http://schemas.microsoft.com/office/drawing/2014/main" id="{00000000-0008-0000-0200-0000D5320000}"/>
            </a:ext>
          </a:extLst>
        </xdr:cNvPr>
        <xdr:cNvSpPr>
          <a:spLocks noChangeShapeType="1"/>
        </xdr:cNvSpPr>
      </xdr:nvSpPr>
      <xdr:spPr bwMode="auto">
        <a:xfrm flipV="1">
          <a:off x="3505200" y="3743325"/>
          <a:ext cx="1562100" cy="2371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552450</xdr:colOff>
      <xdr:row>7</xdr:row>
      <xdr:rowOff>47625</xdr:rowOff>
    </xdr:from>
    <xdr:to>
      <xdr:col>4</xdr:col>
      <xdr:colOff>466725</xdr:colOff>
      <xdr:row>26</xdr:row>
      <xdr:rowOff>152400</xdr:rowOff>
    </xdr:to>
    <xdr:sp macro="" textlink="">
      <xdr:nvSpPr>
        <xdr:cNvPr id="13014" name="Line 11">
          <a:extLst>
            <a:ext uri="{FF2B5EF4-FFF2-40B4-BE49-F238E27FC236}">
              <a16:creationId xmlns:a16="http://schemas.microsoft.com/office/drawing/2014/main" id="{00000000-0008-0000-0200-0000D6320000}"/>
            </a:ext>
          </a:extLst>
        </xdr:cNvPr>
        <xdr:cNvSpPr>
          <a:spLocks noChangeShapeType="1"/>
        </xdr:cNvSpPr>
      </xdr:nvSpPr>
      <xdr:spPr bwMode="auto">
        <a:xfrm flipV="1">
          <a:off x="3571875" y="2152650"/>
          <a:ext cx="1485900" cy="5581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 macro="" textlink="">
      <xdr:nvSpPr>
        <xdr:cNvPr id="13015" name="Line 12">
          <a:extLst>
            <a:ext uri="{FF2B5EF4-FFF2-40B4-BE49-F238E27FC236}">
              <a16:creationId xmlns:a16="http://schemas.microsoft.com/office/drawing/2014/main" id="{00000000-0008-0000-0200-0000D7320000}"/>
            </a:ext>
          </a:extLst>
        </xdr:cNvPr>
        <xdr:cNvSpPr>
          <a:spLocks noChangeShapeType="1"/>
        </xdr:cNvSpPr>
      </xdr:nvSpPr>
      <xdr:spPr bwMode="auto">
        <a:xfrm flipV="1">
          <a:off x="3619500" y="3524250"/>
          <a:ext cx="1419225" cy="530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4MA12NAK47B" TargetMode="External"/><Relationship Id="rId18" Type="http://schemas.openxmlformats.org/officeDocument/2006/relationships/hyperlink" Target="https://www.uni-corvinus.hu/index.php?id=22720&amp;tanKod=4OG33NAK36B" TargetMode="External"/><Relationship Id="rId26" Type="http://schemas.openxmlformats.org/officeDocument/2006/relationships/hyperlink" Target="http://tantargy.uni-corvinus.hu/4ST14NAK25B" TargetMode="External"/><Relationship Id="rId39" Type="http://schemas.openxmlformats.org/officeDocument/2006/relationships/hyperlink" Target="http://tantargy.uni-corvinus.hu/4VG32NAK02B" TargetMode="External"/><Relationship Id="rId21" Type="http://schemas.openxmlformats.org/officeDocument/2006/relationships/hyperlink" Target="http://tantargy.uni-corvinus.hu/2JO11NAK02B" TargetMode="External"/><Relationship Id="rId34" Type="http://schemas.openxmlformats.org/officeDocument/2006/relationships/hyperlink" Target="http://tantargy.uni-corvinus.hu/7PO10NDV08B" TargetMode="External"/><Relationship Id="rId42" Type="http://schemas.openxmlformats.org/officeDocument/2006/relationships/hyperlink" Target="http://tantargy.uni-corvinus.hu/2IR32NAK07B" TargetMode="External"/><Relationship Id="rId47" Type="http://schemas.openxmlformats.org/officeDocument/2006/relationships/hyperlink" Target="http://portal.uni-corvinus.hu/index.php?id=22720&amp;tanKod=2IR32NAK15B" TargetMode="External"/><Relationship Id="rId50" Type="http://schemas.openxmlformats.org/officeDocument/2006/relationships/hyperlink" Target="http://uni-corvinus.hu/index.php?id=22720&amp;tanKod=2VE81NAK17B" TargetMode="External"/><Relationship Id="rId55" Type="http://schemas.openxmlformats.org/officeDocument/2006/relationships/hyperlink" Target="http://portal.uni-corvinus.hu/index.php?id=22720&amp;tanKod=4KO03NAK17B" TargetMode="External"/><Relationship Id="rId63" Type="http://schemas.openxmlformats.org/officeDocument/2006/relationships/hyperlink" Target="https://www.uni-corvinus.hu/index.php?id=22720&amp;tanKod=2VE81NCV07B" TargetMode="External"/><Relationship Id="rId68" Type="http://schemas.openxmlformats.org/officeDocument/2006/relationships/hyperlink" Target="http://uni-corvinus.hu/index.php?id=22720&amp;tanKod=2VE81NCV04B" TargetMode="External"/><Relationship Id="rId7" Type="http://schemas.openxmlformats.org/officeDocument/2006/relationships/hyperlink" Target="http://tantargy.uni-corvinus.hu/4ST14NAK02B" TargetMode="External"/><Relationship Id="rId71" Type="http://schemas.openxmlformats.org/officeDocument/2006/relationships/hyperlink" Target="http://uni-corvinus.hu/index.php?id=22720&amp;tanKod=2VE81NCV12B" TargetMode="External"/><Relationship Id="rId2" Type="http://schemas.openxmlformats.org/officeDocument/2006/relationships/hyperlink" Target="http://tantargy.uni-corvinus.hu/4MI25NAK02B" TargetMode="External"/><Relationship Id="rId16" Type="http://schemas.openxmlformats.org/officeDocument/2006/relationships/hyperlink" Target="http://tantargy.uni-corvinus.hu/2MF44NBK01B" TargetMode="External"/><Relationship Id="rId29" Type="http://schemas.openxmlformats.org/officeDocument/2006/relationships/hyperlink" Target="http://tantargy.uni-corvinus.hu/2VE81NBK06B" TargetMode="External"/><Relationship Id="rId11" Type="http://schemas.openxmlformats.org/officeDocument/2006/relationships/hyperlink" Target="http://tantargy.uni-corvinus.hu/2VL60NBK03B" TargetMode="External"/><Relationship Id="rId24" Type="http://schemas.openxmlformats.org/officeDocument/2006/relationships/hyperlink" Target="http://tantargy.uni-corvinus.hu/2BE52NAK01B" TargetMode="External"/><Relationship Id="rId32" Type="http://schemas.openxmlformats.org/officeDocument/2006/relationships/hyperlink" Target="http://tantargy.uni-corvinus.hu/7PE20NCV97B" TargetMode="External"/><Relationship Id="rId37" Type="http://schemas.openxmlformats.org/officeDocument/2006/relationships/hyperlink" Target="http://tantargy.uni-corvinus.hu/7FI01NDV04B" TargetMode="External"/><Relationship Id="rId40" Type="http://schemas.openxmlformats.org/officeDocument/2006/relationships/hyperlink" Target="http://tantargy.uni-corvinus.hu/2GF26NBK01B" TargetMode="External"/><Relationship Id="rId45" Type="http://schemas.openxmlformats.org/officeDocument/2006/relationships/hyperlink" Target="http://tantargy.uni-corvinus.hu/2VE81NBK05B" TargetMode="External"/><Relationship Id="rId53" Type="http://schemas.openxmlformats.org/officeDocument/2006/relationships/hyperlink" Target="https://portal.uni-corvinus.hu/index.php?id=22720&amp;tanKod=4OG33NAV27B" TargetMode="External"/><Relationship Id="rId58" Type="http://schemas.openxmlformats.org/officeDocument/2006/relationships/hyperlink" Target="https://portal.uni-corvinus.hu/index.php?id=22720&amp;tanKod=2IR32NAK03B" TargetMode="External"/><Relationship Id="rId66" Type="http://schemas.openxmlformats.org/officeDocument/2006/relationships/hyperlink" Target="http://www.uni-corvinus.hu/index.php?id=22720&amp;tanKod=4EE21NAK8B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://tantargy.uni-corvinus.hu/2VL60NBK09B" TargetMode="External"/><Relationship Id="rId15" Type="http://schemas.openxmlformats.org/officeDocument/2006/relationships/hyperlink" Target="http://tantargy.uni-corvinus.hu/2MA41NAK01B" TargetMode="External"/><Relationship Id="rId23" Type="http://schemas.openxmlformats.org/officeDocument/2006/relationships/hyperlink" Target="http://tantargy.uni-corvinus.hu/2MA41NAK01B" TargetMode="External"/><Relationship Id="rId28" Type="http://schemas.openxmlformats.org/officeDocument/2006/relationships/hyperlink" Target="http://tantargy.uni-corvinus.hu/2VE81NAK06B" TargetMode="External"/><Relationship Id="rId36" Type="http://schemas.openxmlformats.org/officeDocument/2006/relationships/hyperlink" Target="http://tantargy.uni-corvinus.hu/7FI01NDV05B" TargetMode="External"/><Relationship Id="rId49" Type="http://schemas.openxmlformats.org/officeDocument/2006/relationships/hyperlink" Target="https://www.uni-corvinus.hu/index.php?id=22720&amp;tanKod=2VE81NAK16B" TargetMode="External"/><Relationship Id="rId57" Type="http://schemas.openxmlformats.org/officeDocument/2006/relationships/hyperlink" Target="http://uni-corvinus.hu/index.php?id=22720&amp;tanKod=2VL60NAK05B" TargetMode="External"/><Relationship Id="rId61" Type="http://schemas.openxmlformats.org/officeDocument/2006/relationships/hyperlink" Target="https://portal.uni-corvinus.hu/index.php?id=22720&amp;tanKod=7PE20NGKA1B" TargetMode="External"/><Relationship Id="rId10" Type="http://schemas.openxmlformats.org/officeDocument/2006/relationships/hyperlink" Target="http://tantargy.uni-corvinus.hu/2VE81NGK09B" TargetMode="External"/><Relationship Id="rId19" Type="http://schemas.openxmlformats.org/officeDocument/2006/relationships/hyperlink" Target="http://tantargy.uni-corvinus.hu/2BE52NAK01B" TargetMode="External"/><Relationship Id="rId31" Type="http://schemas.openxmlformats.org/officeDocument/2006/relationships/hyperlink" Target="http://tantargy.uni-corvinus.hu/2DS91NDK01B" TargetMode="External"/><Relationship Id="rId44" Type="http://schemas.openxmlformats.org/officeDocument/2006/relationships/hyperlink" Target="http://tantargy.uni-corvinus.hu/2VE81NBK05B" TargetMode="External"/><Relationship Id="rId52" Type="http://schemas.openxmlformats.org/officeDocument/2006/relationships/hyperlink" Target="https://portal.uni-corvinus.hu/index.php?id=22720&amp;tanKod=4MA23NAK16B" TargetMode="External"/><Relationship Id="rId60" Type="http://schemas.openxmlformats.org/officeDocument/2006/relationships/hyperlink" Target="https://www.uni-corvinus.hu/index.php?id=22720&amp;tanKod=2VE81NCV05B" TargetMode="External"/><Relationship Id="rId65" Type="http://schemas.openxmlformats.org/officeDocument/2006/relationships/hyperlink" Target="https://www.uni-corvinus.hu/index.php?id=22720&amp;tanKod=2VE81NCV07B" TargetMode="External"/><Relationship Id="rId73" Type="http://schemas.openxmlformats.org/officeDocument/2006/relationships/hyperlink" Target="https://www.uni-corvinus.hu/index.php?id=22720&amp;tanKod=2VE81NDK11B" TargetMode="External"/><Relationship Id="rId4" Type="http://schemas.openxmlformats.org/officeDocument/2006/relationships/hyperlink" Target="http://tantargy.uni-corvinus.hu/2VL60NBK01B" TargetMode="External"/><Relationship Id="rId9" Type="http://schemas.openxmlformats.org/officeDocument/2006/relationships/hyperlink" Target="http://tantargy.uni-corvinus.hu/2SA53NCK04B" TargetMode="External"/><Relationship Id="rId14" Type="http://schemas.openxmlformats.org/officeDocument/2006/relationships/hyperlink" Target="http://tantargy.uni-corvinus.hu/4MA23NAK02B" TargetMode="External"/><Relationship Id="rId22" Type="http://schemas.openxmlformats.org/officeDocument/2006/relationships/hyperlink" Target="http://tantargy.uni-corvinus.hu/2VL60NBK01B" TargetMode="External"/><Relationship Id="rId27" Type="http://schemas.openxmlformats.org/officeDocument/2006/relationships/hyperlink" Target="http://tantargy.uni-corvinus.hu/2VE81NAK04B" TargetMode="External"/><Relationship Id="rId30" Type="http://schemas.openxmlformats.org/officeDocument/2006/relationships/hyperlink" Target="http://tantargy.uni-corvinus.hu/2JO11NCK06B" TargetMode="External"/><Relationship Id="rId35" Type="http://schemas.openxmlformats.org/officeDocument/2006/relationships/hyperlink" Target="http://tantargy.uni-corvinus.hu/7SO30NDV15B" TargetMode="External"/><Relationship Id="rId43" Type="http://schemas.openxmlformats.org/officeDocument/2006/relationships/hyperlink" Target="http://tantargy.uni-corvinus.hu/2SP72NAK01B" TargetMode="External"/><Relationship Id="rId48" Type="http://schemas.openxmlformats.org/officeDocument/2006/relationships/hyperlink" Target="https://portal.uni-corvinus.hu/index.php?id=22720&amp;tanKod=7PE20NDKJ1B" TargetMode="External"/><Relationship Id="rId56" Type="http://schemas.openxmlformats.org/officeDocument/2006/relationships/hyperlink" Target="https://www.uni-corvinus.hu/index.php?id=22720&amp;tanKod=2VE81NCV03B" TargetMode="External"/><Relationship Id="rId64" Type="http://schemas.openxmlformats.org/officeDocument/2006/relationships/hyperlink" Target="https://www.uni-corvinus.hu/index.php?id=22720&amp;tanKod=2VE81NCV10B" TargetMode="External"/><Relationship Id="rId69" Type="http://schemas.openxmlformats.org/officeDocument/2006/relationships/hyperlink" Target="http://uni-corvinus.hu/index.php?id=22720&amp;tanKod=2VE81NCV09B" TargetMode="External"/><Relationship Id="rId8" Type="http://schemas.openxmlformats.org/officeDocument/2006/relationships/hyperlink" Target="http://tantargy.uni-corvinus.hu/2SA53NAK01B" TargetMode="External"/><Relationship Id="rId51" Type="http://schemas.openxmlformats.org/officeDocument/2006/relationships/hyperlink" Target="https://www.uni-corvinus.hu/index.php?id=22720&amp;tanKod=2VE81NAV04B" TargetMode="External"/><Relationship Id="rId72" Type="http://schemas.openxmlformats.org/officeDocument/2006/relationships/hyperlink" Target="http://www.uni-corvinus.hu/index.php?id=22720&amp;tanKod=4EE21NAK07B" TargetMode="External"/><Relationship Id="rId3" Type="http://schemas.openxmlformats.org/officeDocument/2006/relationships/hyperlink" Target="http://tantargy.uni-corvinus.hu/2SZ31NAK03B" TargetMode="External"/><Relationship Id="rId12" Type="http://schemas.openxmlformats.org/officeDocument/2006/relationships/hyperlink" Target="http://tantargy.uni-corvinus.hu/4OP13NAK20B" TargetMode="External"/><Relationship Id="rId17" Type="http://schemas.openxmlformats.org/officeDocument/2006/relationships/hyperlink" Target="http://tantargy.uni-corvinus.hu/2VE81NGK14B" TargetMode="External"/><Relationship Id="rId25" Type="http://schemas.openxmlformats.org/officeDocument/2006/relationships/hyperlink" Target="http://tantargy.uni-corvinus.hu/2VE81NGK03B" TargetMode="External"/><Relationship Id="rId33" Type="http://schemas.openxmlformats.org/officeDocument/2006/relationships/hyperlink" Target="http://tantargy.uni-corvinus.hu/2JO11NAK05B" TargetMode="External"/><Relationship Id="rId38" Type="http://schemas.openxmlformats.org/officeDocument/2006/relationships/hyperlink" Target="http://tantargy.uni-corvinus.hu/7GT02NDV04B" TargetMode="External"/><Relationship Id="rId46" Type="http://schemas.openxmlformats.org/officeDocument/2006/relationships/hyperlink" Target="http://portal.uni-corvinus.hu/index.php?id=22720&amp;tanKod=4EE21NAV01B" TargetMode="External"/><Relationship Id="rId59" Type="http://schemas.openxmlformats.org/officeDocument/2006/relationships/hyperlink" Target="https://www.uni-corvinus.hu/index.php?id=22720&amp;tanKod=2VE81NCV03B" TargetMode="External"/><Relationship Id="rId67" Type="http://schemas.openxmlformats.org/officeDocument/2006/relationships/hyperlink" Target="http://www.uni-corvinus.hu/index.php?id=22720&amp;tanKod=4EE21NAK12B" TargetMode="External"/><Relationship Id="rId20" Type="http://schemas.openxmlformats.org/officeDocument/2006/relationships/hyperlink" Target="http://tantargy.uni-corvinus.hu/2DS91NAK03B" TargetMode="External"/><Relationship Id="rId41" Type="http://schemas.openxmlformats.org/officeDocument/2006/relationships/hyperlink" Target="http://tantargy.uni-corvinus.hu/2KG23NBK02B" TargetMode="External"/><Relationship Id="rId54" Type="http://schemas.openxmlformats.org/officeDocument/2006/relationships/hyperlink" Target="https://portal.uni-corvinus.hu/index.php?id=22720&amp;tanKod=4MA23NAK14B" TargetMode="External"/><Relationship Id="rId62" Type="http://schemas.openxmlformats.org/officeDocument/2006/relationships/hyperlink" Target="https://www.uni-corvinus.hu/index.php?id=22720&amp;tanKod=2VE81NCV06B" TargetMode="External"/><Relationship Id="rId70" Type="http://schemas.openxmlformats.org/officeDocument/2006/relationships/hyperlink" Target="http://uni-corvinus.hu/index.php?id=22720&amp;tanKod=2VE81NCV11B" TargetMode="External"/><Relationship Id="rId1" Type="http://schemas.openxmlformats.org/officeDocument/2006/relationships/hyperlink" Target="http://tantargy.uni-corvinus.hu/4MA12NAK46B" TargetMode="External"/><Relationship Id="rId6" Type="http://schemas.openxmlformats.org/officeDocument/2006/relationships/hyperlink" Target="http://tantargy.uni-corvinus.hu/4PU51NAK01B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D114"/>
  <sheetViews>
    <sheetView tabSelected="1" zoomScaleNormal="100" zoomScaleSheetLayoutView="100" workbookViewId="0">
      <selection activeCell="Y38" sqref="Y38"/>
    </sheetView>
  </sheetViews>
  <sheetFormatPr defaultColWidth="11.42578125" defaultRowHeight="12.75" x14ac:dyDescent="0.2"/>
  <cols>
    <col min="1" max="1" width="16.28515625" style="496" customWidth="1"/>
    <col min="2" max="2" width="49.42578125" style="496" customWidth="1"/>
    <col min="3" max="3" width="6" style="496" customWidth="1"/>
    <col min="4" max="4" width="6.7109375" style="497" customWidth="1"/>
    <col min="5" max="6" width="3.42578125" style="496" customWidth="1"/>
    <col min="7" max="7" width="6.42578125" style="496" customWidth="1"/>
    <col min="8" max="9" width="3.42578125" style="496" customWidth="1"/>
    <col min="10" max="10" width="6.42578125" style="496" customWidth="1"/>
    <col min="11" max="12" width="3.42578125" style="496" customWidth="1"/>
    <col min="13" max="13" width="6.42578125" style="496" customWidth="1"/>
    <col min="14" max="15" width="3.42578125" style="496" customWidth="1"/>
    <col min="16" max="16" width="6.42578125" style="496" customWidth="1"/>
    <col min="17" max="18" width="3.42578125" style="496" customWidth="1"/>
    <col min="19" max="19" width="6.42578125" style="496" customWidth="1"/>
    <col min="20" max="21" width="3.42578125" style="496" customWidth="1"/>
    <col min="22" max="23" width="6.42578125" style="496" customWidth="1"/>
    <col min="24" max="24" width="7.5703125" style="496" customWidth="1"/>
    <col min="25" max="25" width="23.7109375" style="498" customWidth="1"/>
    <col min="26" max="26" width="49.5703125" style="498" customWidth="1"/>
    <col min="27" max="27" width="41.85546875" style="496" customWidth="1"/>
    <col min="28" max="28" width="24.7109375" style="496" customWidth="1"/>
    <col min="29" max="29" width="14.42578125" style="496" customWidth="1"/>
    <col min="30" max="30" width="42.5703125" style="496" customWidth="1"/>
    <col min="31" max="16384" width="11.42578125" style="496"/>
  </cols>
  <sheetData>
    <row r="1" spans="1:30" s="236" customFormat="1" ht="24" customHeight="1" thickBot="1" x14ac:dyDescent="0.25">
      <c r="A1" s="584" t="s">
        <v>330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6"/>
      <c r="AA1" s="576" t="s">
        <v>167</v>
      </c>
      <c r="AB1" s="577"/>
      <c r="AC1" s="576" t="s">
        <v>168</v>
      </c>
      <c r="AD1" s="577"/>
    </row>
    <row r="2" spans="1:30" s="237" customFormat="1" ht="48" customHeight="1" x14ac:dyDescent="0.2">
      <c r="A2" s="601" t="s">
        <v>23</v>
      </c>
      <c r="B2" s="604" t="s">
        <v>0</v>
      </c>
      <c r="C2" s="607" t="s">
        <v>1</v>
      </c>
      <c r="D2" s="610" t="s">
        <v>196</v>
      </c>
      <c r="E2" s="592" t="s">
        <v>243</v>
      </c>
      <c r="F2" s="593"/>
      <c r="G2" s="593"/>
      <c r="H2" s="593"/>
      <c r="I2" s="593"/>
      <c r="J2" s="594"/>
      <c r="K2" s="592" t="s">
        <v>244</v>
      </c>
      <c r="L2" s="593"/>
      <c r="M2" s="593"/>
      <c r="N2" s="593"/>
      <c r="O2" s="593"/>
      <c r="P2" s="594"/>
      <c r="Q2" s="595" t="s">
        <v>248</v>
      </c>
      <c r="R2" s="593"/>
      <c r="S2" s="593"/>
      <c r="T2" s="593"/>
      <c r="U2" s="593"/>
      <c r="V2" s="596"/>
      <c r="W2" s="380" t="s">
        <v>247</v>
      </c>
      <c r="X2" s="589" t="s">
        <v>87</v>
      </c>
      <c r="Y2" s="619" t="s">
        <v>3</v>
      </c>
      <c r="Z2" s="598" t="s">
        <v>13</v>
      </c>
      <c r="AA2" s="578"/>
      <c r="AB2" s="579"/>
      <c r="AC2" s="578"/>
      <c r="AD2" s="579"/>
    </row>
    <row r="3" spans="1:30" s="236" customFormat="1" ht="12.75" customHeight="1" thickBot="1" x14ac:dyDescent="0.25">
      <c r="A3" s="602"/>
      <c r="B3" s="605"/>
      <c r="C3" s="608"/>
      <c r="D3" s="611"/>
      <c r="E3" s="597">
        <v>1</v>
      </c>
      <c r="F3" s="588"/>
      <c r="G3" s="622" t="s">
        <v>2</v>
      </c>
      <c r="H3" s="587">
        <v>2</v>
      </c>
      <c r="I3" s="588"/>
      <c r="J3" s="624" t="s">
        <v>2</v>
      </c>
      <c r="K3" s="597">
        <v>3</v>
      </c>
      <c r="L3" s="588"/>
      <c r="M3" s="622" t="s">
        <v>2</v>
      </c>
      <c r="N3" s="587">
        <v>4</v>
      </c>
      <c r="O3" s="588"/>
      <c r="P3" s="617" t="s">
        <v>2</v>
      </c>
      <c r="Q3" s="597">
        <v>5</v>
      </c>
      <c r="R3" s="588"/>
      <c r="S3" s="622" t="s">
        <v>2</v>
      </c>
      <c r="T3" s="587">
        <v>6</v>
      </c>
      <c r="U3" s="588"/>
      <c r="V3" s="617" t="s">
        <v>2</v>
      </c>
      <c r="W3" s="382">
        <v>7</v>
      </c>
      <c r="X3" s="590"/>
      <c r="Y3" s="620"/>
      <c r="Z3" s="599"/>
      <c r="AA3" s="580"/>
      <c r="AB3" s="581"/>
      <c r="AC3" s="580"/>
      <c r="AD3" s="581"/>
    </row>
    <row r="4" spans="1:30" s="236" customFormat="1" ht="23.25" customHeight="1" thickBot="1" x14ac:dyDescent="0.25">
      <c r="A4" s="603"/>
      <c r="B4" s="606"/>
      <c r="C4" s="609"/>
      <c r="D4" s="612"/>
      <c r="E4" s="141" t="s">
        <v>4</v>
      </c>
      <c r="F4" s="107" t="s">
        <v>22</v>
      </c>
      <c r="G4" s="623"/>
      <c r="H4" s="235" t="s">
        <v>4</v>
      </c>
      <c r="I4" s="107" t="s">
        <v>22</v>
      </c>
      <c r="J4" s="625"/>
      <c r="K4" s="141" t="s">
        <v>4</v>
      </c>
      <c r="L4" s="107" t="s">
        <v>22</v>
      </c>
      <c r="M4" s="623"/>
      <c r="N4" s="235" t="s">
        <v>4</v>
      </c>
      <c r="O4" s="107" t="s">
        <v>22</v>
      </c>
      <c r="P4" s="618"/>
      <c r="Q4" s="141" t="s">
        <v>4</v>
      </c>
      <c r="R4" s="107" t="s">
        <v>22</v>
      </c>
      <c r="S4" s="623"/>
      <c r="T4" s="235" t="s">
        <v>4</v>
      </c>
      <c r="U4" s="107" t="s">
        <v>22</v>
      </c>
      <c r="V4" s="618"/>
      <c r="W4" s="381"/>
      <c r="X4" s="591"/>
      <c r="Y4" s="621"/>
      <c r="Z4" s="600"/>
      <c r="AA4" s="212" t="s">
        <v>23</v>
      </c>
      <c r="AB4" s="213" t="s">
        <v>169</v>
      </c>
      <c r="AC4" s="212" t="s">
        <v>23</v>
      </c>
      <c r="AD4" s="213" t="s">
        <v>169</v>
      </c>
    </row>
    <row r="5" spans="1:30" s="238" customFormat="1" ht="24" customHeight="1" thickBot="1" x14ac:dyDescent="0.25">
      <c r="A5" s="631" t="s">
        <v>107</v>
      </c>
      <c r="B5" s="632"/>
      <c r="C5" s="150"/>
      <c r="D5" s="151"/>
      <c r="E5" s="150"/>
      <c r="F5" s="149"/>
      <c r="G5" s="149">
        <f>SUM(G6,G24)</f>
        <v>22</v>
      </c>
      <c r="H5" s="149"/>
      <c r="I5" s="149"/>
      <c r="J5" s="149">
        <f>SUM(J6,J24)</f>
        <v>29</v>
      </c>
      <c r="K5" s="150"/>
      <c r="L5" s="149"/>
      <c r="M5" s="149">
        <f>SUM(M6,M24)</f>
        <v>29</v>
      </c>
      <c r="N5" s="294"/>
      <c r="O5" s="294"/>
      <c r="P5" s="149">
        <f>SUM(P6,P24)</f>
        <v>23</v>
      </c>
      <c r="Q5" s="150"/>
      <c r="R5" s="149"/>
      <c r="S5" s="149">
        <f>SUM(S6,S24)</f>
        <v>19</v>
      </c>
      <c r="T5" s="149"/>
      <c r="U5" s="149"/>
      <c r="V5" s="142">
        <f>SUM(V6,V24)</f>
        <v>11</v>
      </c>
      <c r="W5" s="312">
        <v>0</v>
      </c>
      <c r="X5" s="152">
        <f>X24+X6</f>
        <v>133</v>
      </c>
      <c r="Y5" s="153"/>
      <c r="Z5" s="243"/>
      <c r="AA5" s="208"/>
      <c r="AB5" s="209"/>
      <c r="AC5" s="210"/>
      <c r="AD5" s="209"/>
    </row>
    <row r="6" spans="1:30" s="238" customFormat="1" ht="16.5" customHeight="1" thickBot="1" x14ac:dyDescent="0.25">
      <c r="A6" s="613" t="s">
        <v>90</v>
      </c>
      <c r="B6" s="614"/>
      <c r="C6" s="183"/>
      <c r="D6" s="184"/>
      <c r="E6" s="183"/>
      <c r="F6" s="185"/>
      <c r="G6" s="185">
        <f>SUM($G$7:$G$23)</f>
        <v>19</v>
      </c>
      <c r="H6" s="185"/>
      <c r="I6" s="185"/>
      <c r="J6" s="186">
        <f>SUM($J$7:$J$23)</f>
        <v>29</v>
      </c>
      <c r="K6" s="183"/>
      <c r="L6" s="185"/>
      <c r="M6" s="185">
        <f>SUM(M19:M22)</f>
        <v>19</v>
      </c>
      <c r="N6" s="295"/>
      <c r="O6" s="295"/>
      <c r="P6" s="185">
        <f>SUM($P$7:$P$23)</f>
        <v>0</v>
      </c>
      <c r="Q6" s="183"/>
      <c r="R6" s="185"/>
      <c r="S6" s="185">
        <f>SUM($S$7:$S$23)</f>
        <v>4</v>
      </c>
      <c r="T6" s="185"/>
      <c r="U6" s="185"/>
      <c r="V6" s="186">
        <f>SUM($V$7:$V$23)</f>
        <v>0</v>
      </c>
      <c r="W6" s="313"/>
      <c r="X6" s="187">
        <f>SUM(X7:X23)</f>
        <v>71</v>
      </c>
      <c r="Y6" s="188"/>
      <c r="Z6" s="244"/>
      <c r="AA6" s="200"/>
      <c r="AB6" s="201"/>
      <c r="AC6" s="205"/>
      <c r="AD6" s="201"/>
    </row>
    <row r="7" spans="1:30" s="238" customFormat="1" ht="15.75" customHeight="1" x14ac:dyDescent="0.2">
      <c r="A7" s="102" t="s">
        <v>149</v>
      </c>
      <c r="B7" s="550" t="s">
        <v>83</v>
      </c>
      <c r="C7" s="98" t="s">
        <v>5</v>
      </c>
      <c r="D7" s="137" t="s">
        <v>6</v>
      </c>
      <c r="E7" s="143">
        <v>2</v>
      </c>
      <c r="F7" s="96">
        <v>2</v>
      </c>
      <c r="G7" s="97">
        <v>5</v>
      </c>
      <c r="H7" s="96"/>
      <c r="I7" s="96"/>
      <c r="J7" s="144"/>
      <c r="K7" s="143"/>
      <c r="L7" s="96"/>
      <c r="M7" s="97"/>
      <c r="N7" s="96"/>
      <c r="O7" s="96"/>
      <c r="P7" s="147"/>
      <c r="Q7" s="143"/>
      <c r="R7" s="96"/>
      <c r="S7" s="97"/>
      <c r="T7" s="96"/>
      <c r="U7" s="96"/>
      <c r="V7" s="144"/>
      <c r="W7" s="314"/>
      <c r="X7" s="99">
        <v>5</v>
      </c>
      <c r="Y7" s="311" t="s">
        <v>253</v>
      </c>
      <c r="Z7" s="245" t="s">
        <v>34</v>
      </c>
      <c r="AA7" s="217" t="s">
        <v>174</v>
      </c>
      <c r="AB7" s="218" t="s">
        <v>173</v>
      </c>
      <c r="AC7" s="205"/>
      <c r="AD7" s="201"/>
    </row>
    <row r="8" spans="1:30" s="238" customFormat="1" ht="15.75" customHeight="1" x14ac:dyDescent="0.2">
      <c r="A8" s="103" t="s">
        <v>67</v>
      </c>
      <c r="B8" s="550" t="s">
        <v>154</v>
      </c>
      <c r="C8" s="5" t="s">
        <v>5</v>
      </c>
      <c r="D8" s="138" t="s">
        <v>6</v>
      </c>
      <c r="E8" s="7">
        <v>2</v>
      </c>
      <c r="F8" s="6">
        <v>2</v>
      </c>
      <c r="G8" s="42">
        <v>5</v>
      </c>
      <c r="H8" s="6"/>
      <c r="I8" s="6"/>
      <c r="J8" s="145"/>
      <c r="K8" s="7"/>
      <c r="L8" s="6"/>
      <c r="M8" s="42"/>
      <c r="N8" s="6"/>
      <c r="O8" s="6"/>
      <c r="P8" s="148"/>
      <c r="Q8" s="7"/>
      <c r="R8" s="6"/>
      <c r="S8" s="42"/>
      <c r="T8" s="6"/>
      <c r="U8" s="6"/>
      <c r="V8" s="145"/>
      <c r="W8" s="315"/>
      <c r="X8" s="100">
        <v>5</v>
      </c>
      <c r="Y8" s="310" t="s">
        <v>38</v>
      </c>
      <c r="Z8" s="223" t="s">
        <v>32</v>
      </c>
      <c r="AA8" s="200"/>
      <c r="AB8" s="201"/>
      <c r="AC8" s="205"/>
      <c r="AD8" s="201"/>
    </row>
    <row r="9" spans="1:30" s="238" customFormat="1" ht="15.75" customHeight="1" x14ac:dyDescent="0.2">
      <c r="A9" s="103" t="s">
        <v>39</v>
      </c>
      <c r="B9" s="550" t="s">
        <v>78</v>
      </c>
      <c r="C9" s="5" t="s">
        <v>5</v>
      </c>
      <c r="D9" s="138" t="s">
        <v>6</v>
      </c>
      <c r="E9" s="7">
        <v>1</v>
      </c>
      <c r="F9" s="6">
        <v>2</v>
      </c>
      <c r="G9" s="95">
        <v>4</v>
      </c>
      <c r="H9" s="6"/>
      <c r="I9" s="6"/>
      <c r="J9" s="145"/>
      <c r="K9" s="7"/>
      <c r="L9" s="6"/>
      <c r="M9" s="42"/>
      <c r="N9" s="6"/>
      <c r="O9" s="6"/>
      <c r="P9" s="148"/>
      <c r="Q9" s="7"/>
      <c r="R9" s="6"/>
      <c r="S9" s="42"/>
      <c r="T9" s="6"/>
      <c r="U9" s="6"/>
      <c r="V9" s="145"/>
      <c r="W9" s="315"/>
      <c r="X9" s="100">
        <v>4</v>
      </c>
      <c r="Y9" s="537" t="s">
        <v>259</v>
      </c>
      <c r="Z9" s="223" t="s">
        <v>31</v>
      </c>
      <c r="AA9" s="200"/>
      <c r="AB9" s="201"/>
      <c r="AC9" s="205"/>
      <c r="AD9" s="201"/>
    </row>
    <row r="10" spans="1:30" s="238" customFormat="1" ht="15.75" customHeight="1" x14ac:dyDescent="0.2">
      <c r="A10" s="103" t="s">
        <v>43</v>
      </c>
      <c r="B10" s="550" t="s">
        <v>332</v>
      </c>
      <c r="C10" s="5" t="s">
        <v>5</v>
      </c>
      <c r="D10" s="138" t="s">
        <v>6</v>
      </c>
      <c r="E10" s="7">
        <v>2</v>
      </c>
      <c r="F10" s="6">
        <v>2</v>
      </c>
      <c r="G10" s="42">
        <v>5</v>
      </c>
      <c r="H10" s="6"/>
      <c r="I10" s="6"/>
      <c r="J10" s="145"/>
      <c r="K10" s="7"/>
      <c r="L10" s="6"/>
      <c r="M10" s="42"/>
      <c r="N10" s="6"/>
      <c r="O10" s="6"/>
      <c r="P10" s="148"/>
      <c r="Q10" s="7"/>
      <c r="R10" s="6"/>
      <c r="S10" s="42"/>
      <c r="T10" s="6"/>
      <c r="U10" s="6"/>
      <c r="V10" s="145"/>
      <c r="W10" s="315"/>
      <c r="X10" s="100">
        <v>5</v>
      </c>
      <c r="Y10" s="174" t="s">
        <v>215</v>
      </c>
      <c r="Z10" s="223" t="s">
        <v>33</v>
      </c>
      <c r="AA10" s="200"/>
      <c r="AB10" s="201"/>
      <c r="AC10" s="205"/>
      <c r="AD10" s="201"/>
    </row>
    <row r="11" spans="1:30" s="239" customFormat="1" ht="15.75" customHeight="1" x14ac:dyDescent="0.2">
      <c r="A11" s="433" t="s">
        <v>59</v>
      </c>
      <c r="B11" s="461" t="s">
        <v>62</v>
      </c>
      <c r="C11" s="462" t="s">
        <v>5</v>
      </c>
      <c r="D11" s="463" t="s">
        <v>6</v>
      </c>
      <c r="E11" s="462">
        <v>2</v>
      </c>
      <c r="F11" s="464">
        <v>2</v>
      </c>
      <c r="G11" s="465" t="s">
        <v>116</v>
      </c>
      <c r="H11" s="464"/>
      <c r="I11" s="464"/>
      <c r="J11" s="466"/>
      <c r="K11" s="462"/>
      <c r="L11" s="464"/>
      <c r="M11" s="467"/>
      <c r="N11" s="464"/>
      <c r="O11" s="464"/>
      <c r="P11" s="468"/>
      <c r="Q11" s="462"/>
      <c r="R11" s="464"/>
      <c r="S11" s="467"/>
      <c r="T11" s="464"/>
      <c r="U11" s="464"/>
      <c r="V11" s="466"/>
      <c r="W11" s="469"/>
      <c r="X11" s="472" t="s">
        <v>116</v>
      </c>
      <c r="Y11" s="470" t="s">
        <v>269</v>
      </c>
      <c r="Z11" s="471" t="s">
        <v>272</v>
      </c>
      <c r="AA11" s="225" t="s">
        <v>43</v>
      </c>
      <c r="AB11" s="226" t="s">
        <v>162</v>
      </c>
      <c r="AC11" s="215"/>
      <c r="AD11" s="214"/>
    </row>
    <row r="12" spans="1:30" s="238" customFormat="1" ht="15.75" customHeight="1" x14ac:dyDescent="0.2">
      <c r="A12" s="103" t="s">
        <v>150</v>
      </c>
      <c r="B12" s="550" t="s">
        <v>84</v>
      </c>
      <c r="C12" s="3" t="s">
        <v>5</v>
      </c>
      <c r="D12" s="139" t="s">
        <v>6</v>
      </c>
      <c r="E12" s="7"/>
      <c r="F12" s="6"/>
      <c r="G12" s="42"/>
      <c r="H12" s="6">
        <v>2</v>
      </c>
      <c r="I12" s="6">
        <v>2</v>
      </c>
      <c r="J12" s="145">
        <v>5</v>
      </c>
      <c r="K12" s="7"/>
      <c r="L12" s="6"/>
      <c r="M12" s="42"/>
      <c r="N12" s="6"/>
      <c r="O12" s="6"/>
      <c r="P12" s="148"/>
      <c r="Q12" s="7"/>
      <c r="R12" s="6"/>
      <c r="S12" s="42"/>
      <c r="T12" s="6"/>
      <c r="U12" s="6"/>
      <c r="V12" s="145"/>
      <c r="W12" s="315"/>
      <c r="X12" s="100">
        <v>5</v>
      </c>
      <c r="Y12" s="174" t="s">
        <v>253</v>
      </c>
      <c r="Z12" s="223" t="s">
        <v>34</v>
      </c>
      <c r="AA12" s="217" t="s">
        <v>175</v>
      </c>
      <c r="AB12" s="218" t="s">
        <v>172</v>
      </c>
      <c r="AC12" s="215"/>
      <c r="AD12" s="214"/>
    </row>
    <row r="13" spans="1:30" s="238" customFormat="1" ht="15.75" customHeight="1" x14ac:dyDescent="0.2">
      <c r="A13" s="103" t="s">
        <v>151</v>
      </c>
      <c r="B13" s="550" t="s">
        <v>333</v>
      </c>
      <c r="C13" s="3" t="s">
        <v>5</v>
      </c>
      <c r="D13" s="139" t="s">
        <v>6</v>
      </c>
      <c r="E13" s="7"/>
      <c r="F13" s="6"/>
      <c r="G13" s="148"/>
      <c r="H13" s="6">
        <v>2</v>
      </c>
      <c r="I13" s="6">
        <v>2</v>
      </c>
      <c r="J13" s="145">
        <v>5</v>
      </c>
      <c r="K13" s="7"/>
      <c r="L13" s="6"/>
      <c r="M13" s="42"/>
      <c r="N13" s="6"/>
      <c r="O13" s="6"/>
      <c r="P13" s="148"/>
      <c r="Q13" s="7"/>
      <c r="R13" s="6"/>
      <c r="S13" s="42"/>
      <c r="T13" s="6"/>
      <c r="U13" s="6"/>
      <c r="V13" s="145"/>
      <c r="W13" s="315"/>
      <c r="X13" s="100">
        <v>5</v>
      </c>
      <c r="Y13" s="174" t="s">
        <v>55</v>
      </c>
      <c r="Z13" s="223" t="s">
        <v>26</v>
      </c>
      <c r="AA13" s="200"/>
      <c r="AB13" s="201"/>
      <c r="AC13" s="205"/>
      <c r="AD13" s="201"/>
    </row>
    <row r="14" spans="1:30" s="238" customFormat="1" ht="15.75" customHeight="1" x14ac:dyDescent="0.2">
      <c r="A14" s="103" t="s">
        <v>44</v>
      </c>
      <c r="B14" s="550" t="s">
        <v>334</v>
      </c>
      <c r="C14" s="7" t="s">
        <v>5</v>
      </c>
      <c r="D14" s="140" t="s">
        <v>7</v>
      </c>
      <c r="E14" s="7"/>
      <c r="F14" s="6"/>
      <c r="G14" s="42"/>
      <c r="H14" s="6">
        <v>2</v>
      </c>
      <c r="I14" s="6">
        <v>2</v>
      </c>
      <c r="J14" s="145">
        <v>5</v>
      </c>
      <c r="K14" s="7"/>
      <c r="L14" s="6"/>
      <c r="M14" s="42"/>
      <c r="N14" s="6"/>
      <c r="O14" s="6"/>
      <c r="P14" s="148"/>
      <c r="Q14" s="7"/>
      <c r="R14" s="6"/>
      <c r="S14" s="42"/>
      <c r="T14" s="6"/>
      <c r="U14" s="6"/>
      <c r="V14" s="145"/>
      <c r="W14" s="315"/>
      <c r="X14" s="100">
        <v>5</v>
      </c>
      <c r="Y14" s="174" t="s">
        <v>10</v>
      </c>
      <c r="Z14" s="223" t="s">
        <v>29</v>
      </c>
      <c r="AA14" s="200"/>
      <c r="AB14" s="201"/>
      <c r="AC14" s="205"/>
      <c r="AD14" s="201"/>
    </row>
    <row r="15" spans="1:30" s="239" customFormat="1" ht="15.75" customHeight="1" x14ac:dyDescent="0.2">
      <c r="A15" s="433" t="s">
        <v>60</v>
      </c>
      <c r="B15" s="461" t="s">
        <v>63</v>
      </c>
      <c r="C15" s="462" t="s">
        <v>5</v>
      </c>
      <c r="D15" s="463" t="s">
        <v>7</v>
      </c>
      <c r="E15" s="462"/>
      <c r="F15" s="464"/>
      <c r="G15" s="467"/>
      <c r="H15" s="464">
        <v>2</v>
      </c>
      <c r="I15" s="464">
        <v>2</v>
      </c>
      <c r="J15" s="472" t="s">
        <v>116</v>
      </c>
      <c r="K15" s="462"/>
      <c r="L15" s="464"/>
      <c r="M15" s="467"/>
      <c r="N15" s="464"/>
      <c r="O15" s="464"/>
      <c r="P15" s="468"/>
      <c r="Q15" s="462"/>
      <c r="R15" s="464"/>
      <c r="S15" s="467"/>
      <c r="T15" s="464"/>
      <c r="U15" s="464"/>
      <c r="V15" s="466"/>
      <c r="W15" s="469"/>
      <c r="X15" s="472" t="s">
        <v>116</v>
      </c>
      <c r="Y15" s="470" t="s">
        <v>216</v>
      </c>
      <c r="Z15" s="471" t="s">
        <v>273</v>
      </c>
      <c r="AA15" s="227" t="s">
        <v>44</v>
      </c>
      <c r="AB15" s="228" t="s">
        <v>163</v>
      </c>
      <c r="AC15" s="206"/>
      <c r="AD15" s="202"/>
    </row>
    <row r="16" spans="1:30" s="238" customFormat="1" ht="15.75" customHeight="1" x14ac:dyDescent="0.2">
      <c r="A16" s="103" t="s">
        <v>66</v>
      </c>
      <c r="B16" s="550" t="s">
        <v>122</v>
      </c>
      <c r="C16" s="3" t="s">
        <v>5</v>
      </c>
      <c r="D16" s="139" t="s">
        <v>6</v>
      </c>
      <c r="E16" s="7"/>
      <c r="F16" s="6"/>
      <c r="G16" s="42"/>
      <c r="H16" s="6">
        <v>2</v>
      </c>
      <c r="I16" s="6">
        <v>2</v>
      </c>
      <c r="J16" s="145">
        <v>5</v>
      </c>
      <c r="K16" s="7"/>
      <c r="L16" s="6"/>
      <c r="M16" s="42"/>
      <c r="N16" s="6"/>
      <c r="O16" s="6"/>
      <c r="P16" s="148"/>
      <c r="Q16" s="7"/>
      <c r="R16" s="6"/>
      <c r="S16" s="42"/>
      <c r="T16" s="6"/>
      <c r="U16" s="6"/>
      <c r="V16" s="145"/>
      <c r="W16" s="315"/>
      <c r="X16" s="100">
        <v>5</v>
      </c>
      <c r="Y16" s="174" t="s">
        <v>11</v>
      </c>
      <c r="Z16" s="223" t="s">
        <v>18</v>
      </c>
      <c r="AA16" s="200"/>
      <c r="AB16" s="201"/>
      <c r="AC16" s="205"/>
      <c r="AD16" s="201"/>
    </row>
    <row r="17" spans="1:30" s="238" customFormat="1" ht="15.75" customHeight="1" x14ac:dyDescent="0.2">
      <c r="A17" s="103" t="s">
        <v>40</v>
      </c>
      <c r="B17" s="550" t="s">
        <v>77</v>
      </c>
      <c r="C17" s="5" t="s">
        <v>5</v>
      </c>
      <c r="D17" s="138" t="s">
        <v>6</v>
      </c>
      <c r="E17" s="7"/>
      <c r="F17" s="6"/>
      <c r="G17" s="42"/>
      <c r="H17" s="6">
        <v>2</v>
      </c>
      <c r="I17" s="6">
        <v>1</v>
      </c>
      <c r="J17" s="145">
        <v>4</v>
      </c>
      <c r="K17" s="7"/>
      <c r="L17" s="6"/>
      <c r="M17" s="42"/>
      <c r="N17" s="6"/>
      <c r="O17" s="6"/>
      <c r="P17" s="148"/>
      <c r="Q17" s="7"/>
      <c r="R17" s="6"/>
      <c r="S17" s="42"/>
      <c r="T17" s="6"/>
      <c r="U17" s="6"/>
      <c r="V17" s="145"/>
      <c r="W17" s="315"/>
      <c r="X17" s="100">
        <v>4</v>
      </c>
      <c r="Y17" s="174" t="s">
        <v>222</v>
      </c>
      <c r="Z17" s="223" t="s">
        <v>28</v>
      </c>
      <c r="AA17" s="200"/>
      <c r="AB17" s="201"/>
      <c r="AC17" s="205"/>
      <c r="AD17" s="201"/>
    </row>
    <row r="18" spans="1:30" s="238" customFormat="1" ht="15.75" customHeight="1" x14ac:dyDescent="0.2">
      <c r="A18" s="103" t="s">
        <v>153</v>
      </c>
      <c r="B18" s="550" t="s">
        <v>20</v>
      </c>
      <c r="C18" s="5" t="s">
        <v>5</v>
      </c>
      <c r="D18" s="138" t="s">
        <v>6</v>
      </c>
      <c r="E18" s="7"/>
      <c r="F18" s="6"/>
      <c r="G18" s="42"/>
      <c r="H18" s="6">
        <v>2</v>
      </c>
      <c r="I18" s="6">
        <v>2</v>
      </c>
      <c r="J18" s="145">
        <v>5</v>
      </c>
      <c r="K18" s="7"/>
      <c r="L18" s="6"/>
      <c r="M18" s="42"/>
      <c r="N18" s="6"/>
      <c r="O18" s="6"/>
      <c r="P18" s="148"/>
      <c r="Q18" s="7"/>
      <c r="R18" s="6"/>
      <c r="S18" s="42"/>
      <c r="T18" s="6"/>
      <c r="U18" s="6"/>
      <c r="V18" s="145"/>
      <c r="W18" s="315"/>
      <c r="X18" s="100">
        <v>5</v>
      </c>
      <c r="Y18" s="174" t="s">
        <v>166</v>
      </c>
      <c r="Z18" s="223" t="s">
        <v>25</v>
      </c>
      <c r="AA18" s="211" t="s">
        <v>185</v>
      </c>
      <c r="AB18" s="219" t="s">
        <v>20</v>
      </c>
      <c r="AC18" s="205"/>
      <c r="AD18" s="201"/>
    </row>
    <row r="19" spans="1:30" s="411" customFormat="1" ht="15.75" customHeight="1" x14ac:dyDescent="0.2">
      <c r="A19" s="103" t="s">
        <v>323</v>
      </c>
      <c r="B19" s="550" t="s">
        <v>298</v>
      </c>
      <c r="C19" s="303" t="s">
        <v>5</v>
      </c>
      <c r="D19" s="304" t="s">
        <v>6</v>
      </c>
      <c r="E19" s="404"/>
      <c r="F19" s="405"/>
      <c r="G19" s="406"/>
      <c r="H19" s="405"/>
      <c r="I19" s="405"/>
      <c r="J19" s="407"/>
      <c r="K19" s="303">
        <v>2</v>
      </c>
      <c r="L19" s="434">
        <v>2</v>
      </c>
      <c r="M19" s="435">
        <v>5</v>
      </c>
      <c r="N19" s="405"/>
      <c r="O19" s="405"/>
      <c r="P19" s="408"/>
      <c r="Q19" s="404"/>
      <c r="R19" s="405"/>
      <c r="S19" s="406"/>
      <c r="T19" s="405"/>
      <c r="U19" s="405"/>
      <c r="V19" s="407"/>
      <c r="W19" s="412"/>
      <c r="X19" s="439">
        <v>5</v>
      </c>
      <c r="Y19" s="302" t="s">
        <v>234</v>
      </c>
      <c r="Z19" s="440" t="s">
        <v>228</v>
      </c>
      <c r="AA19" s="413"/>
      <c r="AB19" s="414"/>
      <c r="AC19" s="415"/>
      <c r="AD19" s="416"/>
    </row>
    <row r="20" spans="1:30" s="238" customFormat="1" ht="15.75" customHeight="1" x14ac:dyDescent="0.2">
      <c r="A20" s="103" t="s">
        <v>152</v>
      </c>
      <c r="B20" s="550" t="s">
        <v>85</v>
      </c>
      <c r="C20" s="5" t="s">
        <v>5</v>
      </c>
      <c r="D20" s="138" t="s">
        <v>6</v>
      </c>
      <c r="E20" s="7"/>
      <c r="F20" s="6"/>
      <c r="G20" s="42"/>
      <c r="H20" s="6"/>
      <c r="I20" s="6"/>
      <c r="J20" s="145"/>
      <c r="K20" s="7">
        <v>2</v>
      </c>
      <c r="L20" s="6">
        <v>1</v>
      </c>
      <c r="M20" s="42">
        <v>4</v>
      </c>
      <c r="N20" s="6"/>
      <c r="O20" s="6"/>
      <c r="P20" s="148"/>
      <c r="Q20" s="7"/>
      <c r="R20" s="6"/>
      <c r="S20" s="42"/>
      <c r="T20" s="6"/>
      <c r="U20" s="6"/>
      <c r="V20" s="145"/>
      <c r="W20" s="315"/>
      <c r="X20" s="100">
        <v>4</v>
      </c>
      <c r="Y20" s="174" t="s">
        <v>212</v>
      </c>
      <c r="Z20" s="223" t="s">
        <v>254</v>
      </c>
      <c r="AA20" s="211" t="s">
        <v>177</v>
      </c>
      <c r="AB20" s="219" t="s">
        <v>178</v>
      </c>
      <c r="AC20" s="205"/>
      <c r="AD20" s="201"/>
    </row>
    <row r="21" spans="1:30" s="238" customFormat="1" ht="15.75" customHeight="1" x14ac:dyDescent="0.2">
      <c r="A21" s="103" t="s">
        <v>52</v>
      </c>
      <c r="B21" s="550" t="s">
        <v>72</v>
      </c>
      <c r="C21" s="3" t="s">
        <v>5</v>
      </c>
      <c r="D21" s="292" t="s">
        <v>6</v>
      </c>
      <c r="E21" s="7"/>
      <c r="F21" s="6"/>
      <c r="G21" s="42"/>
      <c r="H21" s="6"/>
      <c r="I21" s="6"/>
      <c r="J21" s="145"/>
      <c r="K21" s="7">
        <v>2</v>
      </c>
      <c r="L21" s="6">
        <v>2</v>
      </c>
      <c r="M21" s="42">
        <v>5</v>
      </c>
      <c r="N21" s="6"/>
      <c r="O21" s="6"/>
      <c r="P21" s="148"/>
      <c r="Q21" s="7"/>
      <c r="R21" s="6"/>
      <c r="S21" s="42"/>
      <c r="T21" s="6"/>
      <c r="U21" s="6"/>
      <c r="V21" s="145"/>
      <c r="W21" s="315"/>
      <c r="X21" s="100">
        <v>5</v>
      </c>
      <c r="Y21" s="301" t="s">
        <v>220</v>
      </c>
      <c r="Z21" s="223" t="s">
        <v>27</v>
      </c>
      <c r="AA21" s="200"/>
      <c r="AB21" s="201"/>
      <c r="AC21" s="205"/>
      <c r="AD21" s="201"/>
    </row>
    <row r="22" spans="1:30" s="238" customFormat="1" ht="15.75" customHeight="1" x14ac:dyDescent="0.2">
      <c r="A22" s="103" t="s">
        <v>183</v>
      </c>
      <c r="B22" s="550" t="s">
        <v>73</v>
      </c>
      <c r="C22" s="3" t="s">
        <v>5</v>
      </c>
      <c r="D22" s="139" t="s">
        <v>6</v>
      </c>
      <c r="E22" s="7"/>
      <c r="F22" s="6"/>
      <c r="G22" s="42"/>
      <c r="H22" s="6"/>
      <c r="I22" s="6"/>
      <c r="J22" s="145"/>
      <c r="K22" s="7">
        <v>2</v>
      </c>
      <c r="L22" s="6">
        <v>2</v>
      </c>
      <c r="M22" s="42">
        <v>5</v>
      </c>
      <c r="N22" s="6"/>
      <c r="O22" s="6"/>
      <c r="P22" s="148"/>
      <c r="Q22" s="7"/>
      <c r="R22" s="6"/>
      <c r="S22" s="42"/>
      <c r="T22" s="6"/>
      <c r="U22" s="6"/>
      <c r="V22" s="145"/>
      <c r="W22" s="315"/>
      <c r="X22" s="100">
        <v>5</v>
      </c>
      <c r="Y22" s="174" t="s">
        <v>166</v>
      </c>
      <c r="Z22" s="223" t="s">
        <v>25</v>
      </c>
      <c r="AA22" s="211" t="s">
        <v>186</v>
      </c>
      <c r="AB22" s="219" t="s">
        <v>73</v>
      </c>
      <c r="AC22" s="582" t="s">
        <v>179</v>
      </c>
      <c r="AD22" s="583"/>
    </row>
    <row r="23" spans="1:30" s="238" customFormat="1" ht="15.75" customHeight="1" thickBot="1" x14ac:dyDescent="0.25">
      <c r="A23" s="354" t="s">
        <v>53</v>
      </c>
      <c r="B23" s="550" t="s">
        <v>335</v>
      </c>
      <c r="C23" s="5" t="s">
        <v>5</v>
      </c>
      <c r="D23" s="139" t="s">
        <v>6</v>
      </c>
      <c r="E23" s="39"/>
      <c r="F23" s="40"/>
      <c r="G23" s="38"/>
      <c r="H23" s="40"/>
      <c r="I23" s="40"/>
      <c r="J23" s="146"/>
      <c r="K23" s="7"/>
      <c r="L23" s="6"/>
      <c r="M23" s="42"/>
      <c r="N23" s="6"/>
      <c r="O23" s="6"/>
      <c r="P23" s="148"/>
      <c r="Q23" s="7">
        <v>2</v>
      </c>
      <c r="R23" s="6">
        <v>1</v>
      </c>
      <c r="S23" s="42">
        <v>4</v>
      </c>
      <c r="T23" s="6"/>
      <c r="U23" s="6"/>
      <c r="V23" s="145"/>
      <c r="W23" s="315"/>
      <c r="X23" s="100">
        <v>4</v>
      </c>
      <c r="Y23" s="302" t="s">
        <v>225</v>
      </c>
      <c r="Z23" s="224" t="s">
        <v>213</v>
      </c>
      <c r="AA23" s="200"/>
      <c r="AB23" s="201"/>
      <c r="AC23" s="205"/>
      <c r="AD23" s="201"/>
    </row>
    <row r="24" spans="1:30" s="241" customFormat="1" ht="16.5" thickBot="1" x14ac:dyDescent="0.25">
      <c r="A24" s="626" t="s">
        <v>91</v>
      </c>
      <c r="B24" s="627"/>
      <c r="C24" s="175"/>
      <c r="D24" s="176"/>
      <c r="E24" s="177"/>
      <c r="F24" s="178"/>
      <c r="G24" s="178">
        <v>3</v>
      </c>
      <c r="H24" s="178"/>
      <c r="I24" s="178"/>
      <c r="J24" s="179">
        <v>0</v>
      </c>
      <c r="K24" s="177"/>
      <c r="L24" s="178"/>
      <c r="M24" s="178">
        <f>SUM(M25:M42)</f>
        <v>10</v>
      </c>
      <c r="N24" s="178"/>
      <c r="O24" s="178"/>
      <c r="P24" s="179">
        <f>P30+P31+P32+P33+P35</f>
        <v>23</v>
      </c>
      <c r="Q24" s="177"/>
      <c r="R24" s="178"/>
      <c r="S24" s="178">
        <f>SUM(S25:S42)</f>
        <v>15</v>
      </c>
      <c r="T24" s="178"/>
      <c r="U24" s="178"/>
      <c r="V24" s="180">
        <f>V40+V41+V42</f>
        <v>11</v>
      </c>
      <c r="W24" s="316"/>
      <c r="X24" s="181">
        <f>SUM(E24:W24)</f>
        <v>62</v>
      </c>
      <c r="Y24" s="386"/>
      <c r="Z24" s="246"/>
      <c r="AA24" s="207"/>
      <c r="AB24" s="204"/>
      <c r="AC24" s="207"/>
      <c r="AD24" s="204"/>
    </row>
    <row r="25" spans="1:30" s="240" customFormat="1" ht="15.75" customHeight="1" x14ac:dyDescent="0.2">
      <c r="A25" s="103" t="s">
        <v>258</v>
      </c>
      <c r="B25" s="550" t="s">
        <v>118</v>
      </c>
      <c r="C25" s="98" t="s">
        <v>5</v>
      </c>
      <c r="D25" s="155" t="s">
        <v>7</v>
      </c>
      <c r="E25" s="98">
        <v>0</v>
      </c>
      <c r="F25" s="156">
        <v>2</v>
      </c>
      <c r="G25" s="157">
        <v>3</v>
      </c>
      <c r="H25" s="156"/>
      <c r="I25" s="156"/>
      <c r="J25" s="158"/>
      <c r="K25" s="159"/>
      <c r="L25" s="156"/>
      <c r="M25" s="157"/>
      <c r="N25" s="156"/>
      <c r="O25" s="156"/>
      <c r="P25" s="160"/>
      <c r="Q25" s="98"/>
      <c r="R25" s="156"/>
      <c r="S25" s="157"/>
      <c r="T25" s="156"/>
      <c r="U25" s="156"/>
      <c r="V25" s="158"/>
      <c r="W25" s="317"/>
      <c r="X25" s="161">
        <v>3</v>
      </c>
      <c r="Y25" s="441" t="s">
        <v>246</v>
      </c>
      <c r="Z25" s="494" t="s">
        <v>255</v>
      </c>
      <c r="AA25" s="190"/>
      <c r="AB25" s="203"/>
      <c r="AC25" s="190"/>
      <c r="AD25" s="203"/>
    </row>
    <row r="26" spans="1:30" s="238" customFormat="1" ht="15.75" customHeight="1" x14ac:dyDescent="0.2">
      <c r="A26" s="103" t="s">
        <v>65</v>
      </c>
      <c r="B26" s="550" t="s">
        <v>336</v>
      </c>
      <c r="C26" s="3" t="s">
        <v>5</v>
      </c>
      <c r="D26" s="139" t="s">
        <v>6</v>
      </c>
      <c r="E26" s="7"/>
      <c r="F26" s="6"/>
      <c r="G26" s="42"/>
      <c r="H26" s="6"/>
      <c r="I26" s="6"/>
      <c r="J26" s="145"/>
      <c r="K26" s="154">
        <v>2</v>
      </c>
      <c r="L26" s="6">
        <v>2</v>
      </c>
      <c r="M26" s="42">
        <v>5</v>
      </c>
      <c r="N26" s="6"/>
      <c r="O26" s="6"/>
      <c r="P26" s="148"/>
      <c r="Q26" s="7"/>
      <c r="R26" s="6"/>
      <c r="S26" s="42"/>
      <c r="T26" s="6"/>
      <c r="U26" s="6"/>
      <c r="V26" s="145"/>
      <c r="W26" s="315"/>
      <c r="X26" s="100">
        <v>5</v>
      </c>
      <c r="Y26" s="442" t="s">
        <v>271</v>
      </c>
      <c r="Z26" s="443" t="s">
        <v>211</v>
      </c>
      <c r="AA26" s="205"/>
      <c r="AB26" s="201"/>
      <c r="AC26" s="205"/>
      <c r="AD26" s="201"/>
    </row>
    <row r="27" spans="1:30" s="239" customFormat="1" ht="15.75" customHeight="1" x14ac:dyDescent="0.2">
      <c r="A27" s="433" t="s">
        <v>57</v>
      </c>
      <c r="B27" s="461" t="s">
        <v>64</v>
      </c>
      <c r="C27" s="462" t="s">
        <v>5</v>
      </c>
      <c r="D27" s="463" t="s">
        <v>6</v>
      </c>
      <c r="E27" s="462"/>
      <c r="F27" s="464"/>
      <c r="G27" s="465"/>
      <c r="H27" s="464"/>
      <c r="I27" s="464"/>
      <c r="J27" s="466"/>
      <c r="K27" s="473">
        <v>2</v>
      </c>
      <c r="L27" s="464">
        <v>2</v>
      </c>
      <c r="M27" s="465" t="s">
        <v>116</v>
      </c>
      <c r="N27" s="464"/>
      <c r="O27" s="464"/>
      <c r="P27" s="468"/>
      <c r="Q27" s="462"/>
      <c r="R27" s="464"/>
      <c r="S27" s="467"/>
      <c r="T27" s="464"/>
      <c r="U27" s="464"/>
      <c r="V27" s="466"/>
      <c r="W27" s="469"/>
      <c r="X27" s="465" t="s">
        <v>116</v>
      </c>
      <c r="Y27" s="470" t="s">
        <v>210</v>
      </c>
      <c r="Z27" s="474" t="s">
        <v>211</v>
      </c>
      <c r="AA27" s="383" t="s">
        <v>65</v>
      </c>
      <c r="AB27" s="228" t="s">
        <v>164</v>
      </c>
      <c r="AC27" s="206"/>
      <c r="AD27" s="202"/>
    </row>
    <row r="28" spans="1:30" s="240" customFormat="1" ht="15.75" customHeight="1" x14ac:dyDescent="0.2">
      <c r="A28" s="103" t="s">
        <v>176</v>
      </c>
      <c r="B28" s="550" t="s">
        <v>337</v>
      </c>
      <c r="C28" s="3" t="s">
        <v>5</v>
      </c>
      <c r="D28" s="189" t="s">
        <v>6</v>
      </c>
      <c r="E28" s="190"/>
      <c r="F28" s="191"/>
      <c r="G28" s="192"/>
      <c r="H28" s="1"/>
      <c r="I28" s="1"/>
      <c r="J28" s="164"/>
      <c r="K28" s="3">
        <v>2</v>
      </c>
      <c r="L28" s="1">
        <v>2</v>
      </c>
      <c r="M28" s="42">
        <v>5</v>
      </c>
      <c r="N28" s="1"/>
      <c r="O28" s="1"/>
      <c r="P28" s="166"/>
      <c r="Q28" s="3"/>
      <c r="R28" s="1"/>
      <c r="S28" s="163"/>
      <c r="T28" s="1"/>
      <c r="U28" s="1"/>
      <c r="V28" s="164"/>
      <c r="W28" s="318"/>
      <c r="X28" s="100">
        <v>5</v>
      </c>
      <c r="Y28" s="444" t="s">
        <v>226</v>
      </c>
      <c r="Z28" s="445" t="s">
        <v>119</v>
      </c>
      <c r="AA28" s="615"/>
      <c r="AB28" s="616"/>
      <c r="AC28" s="162"/>
      <c r="AD28" s="203"/>
    </row>
    <row r="29" spans="1:30" s="239" customFormat="1" ht="15.75" customHeight="1" x14ac:dyDescent="0.2">
      <c r="A29" s="433" t="s">
        <v>194</v>
      </c>
      <c r="B29" s="461" t="s">
        <v>189</v>
      </c>
      <c r="C29" s="462" t="s">
        <v>5</v>
      </c>
      <c r="D29" s="463" t="s">
        <v>6</v>
      </c>
      <c r="E29" s="462"/>
      <c r="F29" s="464"/>
      <c r="G29" s="465"/>
      <c r="H29" s="464"/>
      <c r="I29" s="464"/>
      <c r="J29" s="466"/>
      <c r="K29" s="473">
        <v>2</v>
      </c>
      <c r="L29" s="463">
        <v>2</v>
      </c>
      <c r="M29" s="465" t="s">
        <v>116</v>
      </c>
      <c r="N29" s="473"/>
      <c r="O29" s="464"/>
      <c r="P29" s="468"/>
      <c r="Q29" s="462"/>
      <c r="R29" s="464"/>
      <c r="S29" s="467"/>
      <c r="T29" s="464"/>
      <c r="U29" s="464"/>
      <c r="V29" s="466"/>
      <c r="W29" s="469"/>
      <c r="X29" s="465" t="s">
        <v>116</v>
      </c>
      <c r="Y29" s="475" t="s">
        <v>207</v>
      </c>
      <c r="Z29" s="474" t="s">
        <v>148</v>
      </c>
      <c r="AA29" s="384" t="s">
        <v>176</v>
      </c>
      <c r="AB29" s="229" t="s">
        <v>191</v>
      </c>
      <c r="AC29" s="206"/>
      <c r="AD29" s="202"/>
    </row>
    <row r="30" spans="1:30" s="240" customFormat="1" ht="15.75" customHeight="1" x14ac:dyDescent="0.2">
      <c r="A30" s="103" t="s">
        <v>51</v>
      </c>
      <c r="B30" s="550" t="s">
        <v>19</v>
      </c>
      <c r="C30" s="3" t="s">
        <v>5</v>
      </c>
      <c r="D30" s="309" t="s">
        <v>6</v>
      </c>
      <c r="E30" s="3"/>
      <c r="F30" s="1"/>
      <c r="G30" s="163"/>
      <c r="H30" s="1"/>
      <c r="I30" s="1"/>
      <c r="J30" s="164"/>
      <c r="K30" s="165"/>
      <c r="L30" s="1"/>
      <c r="M30" s="163"/>
      <c r="N30" s="1">
        <v>2</v>
      </c>
      <c r="O30" s="1">
        <v>2</v>
      </c>
      <c r="P30" s="166">
        <v>5</v>
      </c>
      <c r="Q30" s="3"/>
      <c r="R30" s="1"/>
      <c r="S30" s="163"/>
      <c r="T30" s="1"/>
      <c r="U30" s="1"/>
      <c r="V30" s="164"/>
      <c r="W30" s="318"/>
      <c r="X30" s="167">
        <v>5</v>
      </c>
      <c r="Y30" s="222" t="s">
        <v>184</v>
      </c>
      <c r="Z30" s="445" t="s">
        <v>30</v>
      </c>
      <c r="AA30" s="190"/>
      <c r="AB30" s="203"/>
      <c r="AC30" s="216" t="s">
        <v>52</v>
      </c>
      <c r="AD30" s="220" t="s">
        <v>170</v>
      </c>
    </row>
    <row r="31" spans="1:30" s="240" customFormat="1" ht="15.75" customHeight="1" x14ac:dyDescent="0.2">
      <c r="A31" s="103" t="s">
        <v>195</v>
      </c>
      <c r="B31" s="550" t="s">
        <v>120</v>
      </c>
      <c r="C31" s="3" t="s">
        <v>5</v>
      </c>
      <c r="D31" s="139" t="s">
        <v>6</v>
      </c>
      <c r="E31" s="3"/>
      <c r="F31" s="1"/>
      <c r="G31" s="163"/>
      <c r="H31" s="1"/>
      <c r="I31" s="1"/>
      <c r="J31" s="164"/>
      <c r="K31" s="165"/>
      <c r="L31" s="1"/>
      <c r="M31" s="163"/>
      <c r="N31" s="1">
        <v>2</v>
      </c>
      <c r="O31" s="1">
        <v>2</v>
      </c>
      <c r="P31" s="166">
        <v>5</v>
      </c>
      <c r="Q31" s="3"/>
      <c r="R31" s="1"/>
      <c r="S31" s="163"/>
      <c r="T31" s="1"/>
      <c r="U31" s="1"/>
      <c r="V31" s="164"/>
      <c r="W31" s="318"/>
      <c r="X31" s="167">
        <v>5</v>
      </c>
      <c r="Y31" s="444" t="s">
        <v>226</v>
      </c>
      <c r="Z31" s="445" t="s">
        <v>119</v>
      </c>
      <c r="AA31" s="190"/>
      <c r="AB31" s="203"/>
      <c r="AC31" s="190"/>
      <c r="AD31" s="203"/>
    </row>
    <row r="32" spans="1:30" s="240" customFormat="1" ht="15.75" customHeight="1" x14ac:dyDescent="0.2">
      <c r="A32" s="103" t="s">
        <v>125</v>
      </c>
      <c r="B32" s="550" t="s">
        <v>124</v>
      </c>
      <c r="C32" s="3" t="s">
        <v>5</v>
      </c>
      <c r="D32" s="139" t="s">
        <v>6</v>
      </c>
      <c r="E32" s="3"/>
      <c r="F32" s="1"/>
      <c r="G32" s="163"/>
      <c r="H32" s="1"/>
      <c r="I32" s="1"/>
      <c r="J32" s="164"/>
      <c r="K32" s="165"/>
      <c r="L32" s="1"/>
      <c r="M32" s="163"/>
      <c r="N32" s="1">
        <v>2</v>
      </c>
      <c r="O32" s="1">
        <v>2</v>
      </c>
      <c r="P32" s="166">
        <v>5</v>
      </c>
      <c r="Q32" s="3"/>
      <c r="R32" s="1"/>
      <c r="S32" s="163"/>
      <c r="T32" s="1"/>
      <c r="U32" s="1"/>
      <c r="V32" s="164"/>
      <c r="W32" s="318"/>
      <c r="X32" s="167">
        <v>5</v>
      </c>
      <c r="Y32" s="444" t="s">
        <v>221</v>
      </c>
      <c r="Z32" s="445" t="s">
        <v>121</v>
      </c>
      <c r="AA32" s="190"/>
      <c r="AB32" s="203"/>
      <c r="AC32" s="190"/>
      <c r="AD32" s="203"/>
    </row>
    <row r="33" spans="1:30" s="240" customFormat="1" ht="15.75" customHeight="1" x14ac:dyDescent="0.2">
      <c r="A33" s="103" t="s">
        <v>50</v>
      </c>
      <c r="B33" s="550" t="s">
        <v>338</v>
      </c>
      <c r="C33" s="3" t="s">
        <v>5</v>
      </c>
      <c r="D33" s="139" t="s">
        <v>7</v>
      </c>
      <c r="E33" s="3"/>
      <c r="F33" s="1"/>
      <c r="G33" s="163"/>
      <c r="H33" s="1"/>
      <c r="I33" s="1"/>
      <c r="J33" s="164"/>
      <c r="K33" s="165"/>
      <c r="L33" s="1"/>
      <c r="M33" s="163"/>
      <c r="N33" s="1">
        <v>1</v>
      </c>
      <c r="O33" s="1">
        <v>2</v>
      </c>
      <c r="P33" s="166">
        <v>4</v>
      </c>
      <c r="Q33" s="3"/>
      <c r="R33" s="1"/>
      <c r="S33" s="163"/>
      <c r="T33" s="1"/>
      <c r="U33" s="1"/>
      <c r="V33" s="164"/>
      <c r="W33" s="318"/>
      <c r="X33" s="167">
        <v>4</v>
      </c>
      <c r="Y33" s="442" t="s">
        <v>270</v>
      </c>
      <c r="Z33" s="445" t="s">
        <v>37</v>
      </c>
      <c r="AA33" s="190"/>
      <c r="AB33" s="203"/>
      <c r="AC33" s="190"/>
      <c r="AD33" s="203"/>
    </row>
    <row r="34" spans="1:30" s="240" customFormat="1" ht="15.75" customHeight="1" x14ac:dyDescent="0.2">
      <c r="A34" s="433" t="s">
        <v>68</v>
      </c>
      <c r="B34" s="461" t="s">
        <v>339</v>
      </c>
      <c r="C34" s="462" t="s">
        <v>5</v>
      </c>
      <c r="D34" s="463" t="s">
        <v>7</v>
      </c>
      <c r="E34" s="462"/>
      <c r="F34" s="464"/>
      <c r="G34" s="467"/>
      <c r="H34" s="464"/>
      <c r="I34" s="464"/>
      <c r="J34" s="466"/>
      <c r="K34" s="473"/>
      <c r="L34" s="464"/>
      <c r="M34" s="467"/>
      <c r="N34" s="464">
        <v>2</v>
      </c>
      <c r="O34" s="464">
        <v>1</v>
      </c>
      <c r="P34" s="468" t="s">
        <v>217</v>
      </c>
      <c r="Q34" s="462"/>
      <c r="R34" s="464"/>
      <c r="S34" s="467"/>
      <c r="T34" s="464"/>
      <c r="U34" s="464"/>
      <c r="V34" s="466"/>
      <c r="W34" s="469"/>
      <c r="X34" s="468" t="s">
        <v>217</v>
      </c>
      <c r="Y34" s="470" t="s">
        <v>271</v>
      </c>
      <c r="Z34" s="474" t="s">
        <v>211</v>
      </c>
      <c r="AA34" s="190"/>
      <c r="AB34" s="203"/>
      <c r="AC34" s="190"/>
      <c r="AD34" s="203"/>
    </row>
    <row r="35" spans="1:30" s="411" customFormat="1" ht="15.75" customHeight="1" x14ac:dyDescent="0.2">
      <c r="A35" s="103" t="s">
        <v>324</v>
      </c>
      <c r="B35" s="550" t="s">
        <v>284</v>
      </c>
      <c r="C35" s="303" t="s">
        <v>5</v>
      </c>
      <c r="D35" s="304" t="s">
        <v>6</v>
      </c>
      <c r="E35" s="303"/>
      <c r="F35" s="434"/>
      <c r="G35" s="435"/>
      <c r="H35" s="434"/>
      <c r="I35" s="434"/>
      <c r="J35" s="438"/>
      <c r="K35" s="447"/>
      <c r="L35" s="434"/>
      <c r="M35" s="435"/>
      <c r="N35" s="434">
        <v>0</v>
      </c>
      <c r="O35" s="434">
        <v>4</v>
      </c>
      <c r="P35" s="438">
        <v>4</v>
      </c>
      <c r="Q35" s="303"/>
      <c r="R35" s="434"/>
      <c r="S35" s="435"/>
      <c r="T35" s="434"/>
      <c r="U35" s="434"/>
      <c r="V35" s="438"/>
      <c r="W35" s="438"/>
      <c r="X35" s="438">
        <v>4</v>
      </c>
      <c r="Y35" s="444" t="s">
        <v>230</v>
      </c>
      <c r="Z35" s="445" t="s">
        <v>228</v>
      </c>
      <c r="AA35" s="409"/>
      <c r="AB35" s="410"/>
      <c r="AC35" s="409"/>
      <c r="AD35" s="410"/>
    </row>
    <row r="36" spans="1:30" s="240" customFormat="1" ht="15.75" customHeight="1" x14ac:dyDescent="0.2">
      <c r="A36" s="103" t="s">
        <v>242</v>
      </c>
      <c r="B36" s="550" t="s">
        <v>303</v>
      </c>
      <c r="C36" s="303" t="s">
        <v>5</v>
      </c>
      <c r="D36" s="304" t="s">
        <v>7</v>
      </c>
      <c r="E36" s="303"/>
      <c r="F36" s="434"/>
      <c r="G36" s="435"/>
      <c r="H36" s="434"/>
      <c r="I36" s="434"/>
      <c r="J36" s="436"/>
      <c r="K36" s="447"/>
      <c r="L36" s="434"/>
      <c r="M36" s="435"/>
      <c r="N36" s="434"/>
      <c r="O36" s="434"/>
      <c r="P36" s="437"/>
      <c r="Q36" s="303">
        <v>0</v>
      </c>
      <c r="R36" s="434">
        <v>3</v>
      </c>
      <c r="S36" s="435">
        <v>4</v>
      </c>
      <c r="T36" s="434"/>
      <c r="U36" s="434"/>
      <c r="V36" s="436"/>
      <c r="W36" s="438"/>
      <c r="X36" s="439">
        <v>4</v>
      </c>
      <c r="Y36" s="444" t="s">
        <v>239</v>
      </c>
      <c r="Z36" s="445" t="s">
        <v>240</v>
      </c>
      <c r="AA36" s="190"/>
      <c r="AB36" s="203"/>
      <c r="AC36" s="190"/>
      <c r="AD36" s="203"/>
    </row>
    <row r="37" spans="1:30" s="240" customFormat="1" ht="15.75" customHeight="1" x14ac:dyDescent="0.2">
      <c r="A37" s="103" t="s">
        <v>245</v>
      </c>
      <c r="B37" s="550" t="s">
        <v>233</v>
      </c>
      <c r="C37" s="303" t="s">
        <v>5</v>
      </c>
      <c r="D37" s="304" t="s">
        <v>6</v>
      </c>
      <c r="E37" s="303"/>
      <c r="F37" s="434"/>
      <c r="G37" s="435"/>
      <c r="H37" s="434"/>
      <c r="I37" s="434"/>
      <c r="J37" s="436"/>
      <c r="K37" s="447"/>
      <c r="L37" s="434"/>
      <c r="M37" s="435"/>
      <c r="N37" s="434"/>
      <c r="O37" s="434"/>
      <c r="P37" s="437"/>
      <c r="Q37" s="303">
        <v>2</v>
      </c>
      <c r="R37" s="434">
        <v>0</v>
      </c>
      <c r="S37" s="435">
        <v>3</v>
      </c>
      <c r="T37" s="434"/>
      <c r="U37" s="434"/>
      <c r="V37" s="436"/>
      <c r="W37" s="438"/>
      <c r="X37" s="439">
        <v>3</v>
      </c>
      <c r="Y37" s="394" t="s">
        <v>331</v>
      </c>
      <c r="Z37" s="443" t="s">
        <v>229</v>
      </c>
      <c r="AA37" s="190"/>
      <c r="AB37" s="203"/>
      <c r="AC37" s="190"/>
      <c r="AD37" s="203"/>
    </row>
    <row r="38" spans="1:30" s="411" customFormat="1" ht="15.75" customHeight="1" x14ac:dyDescent="0.2">
      <c r="A38" s="103" t="s">
        <v>325</v>
      </c>
      <c r="B38" s="550" t="s">
        <v>301</v>
      </c>
      <c r="C38" s="303" t="s">
        <v>5</v>
      </c>
      <c r="D38" s="304" t="s">
        <v>7</v>
      </c>
      <c r="E38" s="303"/>
      <c r="F38" s="434"/>
      <c r="G38" s="435"/>
      <c r="H38" s="434"/>
      <c r="I38" s="434"/>
      <c r="J38" s="436"/>
      <c r="K38" s="447"/>
      <c r="L38" s="434"/>
      <c r="M38" s="435"/>
      <c r="N38" s="447"/>
      <c r="O38" s="434"/>
      <c r="P38" s="437"/>
      <c r="Q38" s="303">
        <v>2</v>
      </c>
      <c r="R38" s="434">
        <v>2</v>
      </c>
      <c r="S38" s="435">
        <v>5</v>
      </c>
      <c r="T38" s="434"/>
      <c r="U38" s="434"/>
      <c r="V38" s="436"/>
      <c r="W38" s="438"/>
      <c r="X38" s="439">
        <v>5</v>
      </c>
      <c r="Y38" s="394" t="s">
        <v>351</v>
      </c>
      <c r="Z38" s="443" t="s">
        <v>119</v>
      </c>
      <c r="AA38" s="415"/>
      <c r="AB38" s="426"/>
      <c r="AC38" s="415"/>
      <c r="AD38" s="416"/>
    </row>
    <row r="39" spans="1:30" s="240" customFormat="1" ht="15.75" customHeight="1" x14ac:dyDescent="0.2">
      <c r="A39" s="103" t="s">
        <v>326</v>
      </c>
      <c r="B39" s="550" t="s">
        <v>281</v>
      </c>
      <c r="C39" s="303" t="s">
        <v>5</v>
      </c>
      <c r="D39" s="304" t="s">
        <v>6</v>
      </c>
      <c r="E39" s="303"/>
      <c r="F39" s="434"/>
      <c r="G39" s="435"/>
      <c r="H39" s="434"/>
      <c r="I39" s="434"/>
      <c r="J39" s="436"/>
      <c r="K39" s="447"/>
      <c r="L39" s="434"/>
      <c r="M39" s="435"/>
      <c r="N39" s="447"/>
      <c r="O39" s="434"/>
      <c r="P39" s="437"/>
      <c r="Q39" s="303">
        <v>0</v>
      </c>
      <c r="R39" s="434">
        <v>2</v>
      </c>
      <c r="S39" s="435">
        <v>3</v>
      </c>
      <c r="T39" s="434"/>
      <c r="U39" s="434"/>
      <c r="V39" s="436"/>
      <c r="W39" s="438"/>
      <c r="X39" s="439">
        <v>3</v>
      </c>
      <c r="Y39" s="446" t="s">
        <v>226</v>
      </c>
      <c r="Z39" s="445" t="s">
        <v>119</v>
      </c>
      <c r="AA39" s="190"/>
      <c r="AB39" s="203"/>
      <c r="AC39" s="190"/>
      <c r="AD39" s="203"/>
    </row>
    <row r="40" spans="1:30" s="240" customFormat="1" ht="15.75" customHeight="1" x14ac:dyDescent="0.2">
      <c r="A40" s="103" t="s">
        <v>188</v>
      </c>
      <c r="B40" s="550" t="s">
        <v>180</v>
      </c>
      <c r="C40" s="303" t="s">
        <v>5</v>
      </c>
      <c r="D40" s="304" t="s">
        <v>6</v>
      </c>
      <c r="E40" s="303"/>
      <c r="F40" s="434"/>
      <c r="G40" s="435"/>
      <c r="H40" s="434"/>
      <c r="I40" s="434"/>
      <c r="J40" s="436"/>
      <c r="K40" s="447"/>
      <c r="L40" s="434"/>
      <c r="M40" s="435"/>
      <c r="N40" s="447"/>
      <c r="O40" s="434"/>
      <c r="P40" s="437"/>
      <c r="Q40" s="303"/>
      <c r="R40" s="434"/>
      <c r="S40" s="435"/>
      <c r="T40" s="434">
        <v>2</v>
      </c>
      <c r="U40" s="434">
        <v>1</v>
      </c>
      <c r="V40" s="436">
        <v>4</v>
      </c>
      <c r="W40" s="438"/>
      <c r="X40" s="439">
        <v>4</v>
      </c>
      <c r="Y40" s="442" t="s">
        <v>225</v>
      </c>
      <c r="Z40" s="443" t="s">
        <v>213</v>
      </c>
      <c r="AA40" s="385"/>
      <c r="AB40" s="307"/>
      <c r="AC40" s="190"/>
      <c r="AD40" s="203"/>
    </row>
    <row r="41" spans="1:30" s="238" customFormat="1" ht="15.75" customHeight="1" x14ac:dyDescent="0.2">
      <c r="A41" s="103" t="s">
        <v>147</v>
      </c>
      <c r="B41" s="550" t="s">
        <v>192</v>
      </c>
      <c r="C41" s="331" t="s">
        <v>5</v>
      </c>
      <c r="D41" s="332" t="s">
        <v>7</v>
      </c>
      <c r="E41" s="331"/>
      <c r="F41" s="333"/>
      <c r="G41" s="334"/>
      <c r="H41" s="333"/>
      <c r="I41" s="333"/>
      <c r="J41" s="335"/>
      <c r="K41" s="336"/>
      <c r="L41" s="333"/>
      <c r="M41" s="334"/>
      <c r="N41" s="333"/>
      <c r="O41" s="333"/>
      <c r="P41" s="337"/>
      <c r="Q41" s="331"/>
      <c r="R41" s="333"/>
      <c r="S41" s="334"/>
      <c r="T41" s="333">
        <v>2</v>
      </c>
      <c r="U41" s="333">
        <v>1</v>
      </c>
      <c r="V41" s="335">
        <v>4</v>
      </c>
      <c r="W41" s="338"/>
      <c r="X41" s="339">
        <v>4</v>
      </c>
      <c r="Y41" s="444" t="s">
        <v>256</v>
      </c>
      <c r="Z41" s="445" t="s">
        <v>204</v>
      </c>
      <c r="AA41" s="385" t="s">
        <v>187</v>
      </c>
      <c r="AB41" s="385" t="s">
        <v>171</v>
      </c>
      <c r="AC41" s="205"/>
      <c r="AD41" s="201"/>
    </row>
    <row r="42" spans="1:30" s="238" customFormat="1" ht="15.75" customHeight="1" thickBot="1" x14ac:dyDescent="0.25">
      <c r="A42" s="103" t="s">
        <v>329</v>
      </c>
      <c r="B42" s="551" t="s">
        <v>286</v>
      </c>
      <c r="C42" s="538" t="s">
        <v>5</v>
      </c>
      <c r="D42" s="539" t="s">
        <v>7</v>
      </c>
      <c r="E42" s="538"/>
      <c r="F42" s="540"/>
      <c r="G42" s="541"/>
      <c r="H42" s="540"/>
      <c r="I42" s="540"/>
      <c r="J42" s="542"/>
      <c r="K42" s="543"/>
      <c r="L42" s="540"/>
      <c r="M42" s="541"/>
      <c r="N42" s="540"/>
      <c r="O42" s="540"/>
      <c r="P42" s="544"/>
      <c r="Q42" s="538"/>
      <c r="R42" s="540"/>
      <c r="S42" s="541"/>
      <c r="T42" s="540">
        <v>0</v>
      </c>
      <c r="U42" s="540">
        <v>2</v>
      </c>
      <c r="V42" s="542">
        <v>3</v>
      </c>
      <c r="W42" s="545"/>
      <c r="X42" s="546">
        <v>3</v>
      </c>
      <c r="Y42" s="547" t="s">
        <v>265</v>
      </c>
      <c r="Z42" s="548" t="s">
        <v>119</v>
      </c>
      <c r="AA42" s="385"/>
      <c r="AB42" s="385"/>
      <c r="AC42" s="205"/>
      <c r="AD42" s="201"/>
    </row>
    <row r="43" spans="1:30" ht="13.5" thickBot="1" x14ac:dyDescent="0.25"/>
    <row r="44" spans="1:30" s="238" customFormat="1" ht="42.75" customHeight="1" thickBot="1" x14ac:dyDescent="0.25">
      <c r="A44" s="637" t="s">
        <v>100</v>
      </c>
      <c r="B44" s="638"/>
      <c r="C44" s="359"/>
      <c r="D44" s="360"/>
      <c r="E44" s="359"/>
      <c r="F44" s="361"/>
      <c r="G44" s="361">
        <v>6</v>
      </c>
      <c r="H44" s="361"/>
      <c r="I44" s="361"/>
      <c r="J44" s="361">
        <v>0</v>
      </c>
      <c r="K44" s="359"/>
      <c r="L44" s="361"/>
      <c r="M44" s="361">
        <v>0</v>
      </c>
      <c r="N44" s="361"/>
      <c r="O44" s="361"/>
      <c r="P44" s="361">
        <v>6</v>
      </c>
      <c r="Q44" s="359"/>
      <c r="R44" s="361"/>
      <c r="S44" s="361">
        <v>3</v>
      </c>
      <c r="T44" s="361"/>
      <c r="U44" s="361"/>
      <c r="V44" s="362">
        <v>3</v>
      </c>
      <c r="W44" s="363"/>
      <c r="X44" s="364">
        <v>18</v>
      </c>
      <c r="Y44" s="101"/>
      <c r="Z44" s="247"/>
      <c r="AA44" s="200"/>
      <c r="AB44" s="201"/>
      <c r="AC44" s="205"/>
      <c r="AD44" s="201"/>
    </row>
    <row r="45" spans="1:30" s="238" customFormat="1" ht="17.100000000000001" customHeight="1" thickBot="1" x14ac:dyDescent="0.25">
      <c r="A45" s="643" t="s">
        <v>106</v>
      </c>
      <c r="B45" s="644"/>
      <c r="C45" s="183"/>
      <c r="D45" s="184"/>
      <c r="E45" s="183"/>
      <c r="F45" s="185"/>
      <c r="G45" s="185"/>
      <c r="H45" s="185"/>
      <c r="I45" s="185"/>
      <c r="J45" s="184"/>
      <c r="K45" s="183"/>
      <c r="L45" s="185"/>
      <c r="M45" s="185"/>
      <c r="N45" s="185"/>
      <c r="O45" s="185"/>
      <c r="P45" s="184"/>
      <c r="Q45" s="183"/>
      <c r="R45" s="185"/>
      <c r="S45" s="185"/>
      <c r="T45" s="185"/>
      <c r="U45" s="185"/>
      <c r="V45" s="186"/>
      <c r="W45" s="313"/>
      <c r="X45" s="187"/>
      <c r="Y45" s="193"/>
      <c r="Z45" s="244"/>
      <c r="AA45" s="200"/>
      <c r="AB45" s="201"/>
      <c r="AC45" s="205"/>
      <c r="AD45" s="201"/>
    </row>
    <row r="46" spans="1:30" s="241" customFormat="1" ht="33.75" customHeight="1" thickBot="1" x14ac:dyDescent="0.25">
      <c r="A46" s="635" t="s">
        <v>280</v>
      </c>
      <c r="B46" s="636"/>
      <c r="C46" s="267"/>
      <c r="D46" s="268"/>
      <c r="E46" s="269"/>
      <c r="F46" s="270"/>
      <c r="G46" s="270"/>
      <c r="H46" s="270"/>
      <c r="I46" s="270"/>
      <c r="J46" s="271"/>
      <c r="K46" s="272"/>
      <c r="L46" s="270"/>
      <c r="M46" s="270"/>
      <c r="N46" s="270"/>
      <c r="O46" s="270"/>
      <c r="P46" s="271"/>
      <c r="Q46" s="272"/>
      <c r="R46" s="270"/>
      <c r="S46" s="270"/>
      <c r="T46" s="270"/>
      <c r="U46" s="270"/>
      <c r="V46" s="273"/>
      <c r="W46" s="319"/>
      <c r="X46" s="274">
        <v>9</v>
      </c>
      <c r="Y46" s="275"/>
      <c r="Z46" s="276"/>
      <c r="AA46" s="283"/>
      <c r="AB46" s="280"/>
      <c r="AC46" s="285"/>
      <c r="AD46" s="281"/>
    </row>
    <row r="47" spans="1:30" s="241" customFormat="1" ht="15.75" customHeight="1" x14ac:dyDescent="0.2">
      <c r="A47" s="476" t="s">
        <v>42</v>
      </c>
      <c r="B47" s="552" t="s">
        <v>203</v>
      </c>
      <c r="C47" s="355" t="s">
        <v>36</v>
      </c>
      <c r="D47" s="477" t="s">
        <v>6</v>
      </c>
      <c r="E47" s="355">
        <v>1</v>
      </c>
      <c r="F47" s="356">
        <v>1</v>
      </c>
      <c r="G47" s="287">
        <v>3</v>
      </c>
      <c r="H47" s="356">
        <v>1</v>
      </c>
      <c r="I47" s="356">
        <v>1</v>
      </c>
      <c r="J47" s="478">
        <v>3</v>
      </c>
      <c r="K47" s="355">
        <v>1</v>
      </c>
      <c r="L47" s="356">
        <v>1</v>
      </c>
      <c r="M47" s="287">
        <v>3</v>
      </c>
      <c r="N47" s="356">
        <v>1</v>
      </c>
      <c r="O47" s="356">
        <v>1</v>
      </c>
      <c r="P47" s="288">
        <v>3</v>
      </c>
      <c r="Q47" s="355"/>
      <c r="R47" s="356"/>
      <c r="S47" s="287"/>
      <c r="T47" s="357"/>
      <c r="U47" s="356"/>
      <c r="V47" s="288"/>
      <c r="W47" s="323"/>
      <c r="X47" s="289">
        <v>3</v>
      </c>
      <c r="Y47" s="479" t="s">
        <v>209</v>
      </c>
      <c r="Z47" s="432" t="s">
        <v>257</v>
      </c>
      <c r="AA47" s="251"/>
      <c r="AB47" s="252"/>
      <c r="AC47" s="250"/>
      <c r="AD47" s="253"/>
    </row>
    <row r="48" spans="1:30" s="241" customFormat="1" ht="15.75" customHeight="1" x14ac:dyDescent="0.2">
      <c r="A48" s="452" t="s">
        <v>274</v>
      </c>
      <c r="B48" s="552" t="s">
        <v>349</v>
      </c>
      <c r="C48" s="391" t="s">
        <v>36</v>
      </c>
      <c r="D48" s="392" t="s">
        <v>6</v>
      </c>
      <c r="E48" s="7"/>
      <c r="F48" s="6"/>
      <c r="G48" s="42"/>
      <c r="H48" s="6"/>
      <c r="I48" s="6"/>
      <c r="J48" s="148"/>
      <c r="K48" s="7">
        <v>0</v>
      </c>
      <c r="L48" s="6">
        <v>2</v>
      </c>
      <c r="M48" s="42">
        <v>3</v>
      </c>
      <c r="N48" s="6"/>
      <c r="O48" s="6"/>
      <c r="P48" s="145"/>
      <c r="Q48" s="7">
        <v>0</v>
      </c>
      <c r="R48" s="6">
        <v>2</v>
      </c>
      <c r="S48" s="42">
        <v>3</v>
      </c>
      <c r="T48" s="154"/>
      <c r="U48" s="6"/>
      <c r="V48" s="145"/>
      <c r="W48" s="321"/>
      <c r="X48" s="393">
        <v>3</v>
      </c>
      <c r="Y48" s="394" t="s">
        <v>275</v>
      </c>
      <c r="Z48" s="358" t="s">
        <v>26</v>
      </c>
      <c r="AA48" s="395"/>
      <c r="AB48" s="396"/>
      <c r="AC48" s="397"/>
      <c r="AD48" s="398"/>
    </row>
    <row r="49" spans="1:30" s="241" customFormat="1" ht="15.75" customHeight="1" x14ac:dyDescent="0.2">
      <c r="A49" s="452" t="s">
        <v>266</v>
      </c>
      <c r="B49" s="552" t="s">
        <v>218</v>
      </c>
      <c r="C49" s="7" t="s">
        <v>36</v>
      </c>
      <c r="D49" s="140" t="s">
        <v>6</v>
      </c>
      <c r="E49" s="7"/>
      <c r="F49" s="6"/>
      <c r="G49" s="297"/>
      <c r="H49" s="6"/>
      <c r="I49" s="6"/>
      <c r="J49" s="298"/>
      <c r="K49" s="7">
        <v>0</v>
      </c>
      <c r="L49" s="6">
        <v>2</v>
      </c>
      <c r="M49" s="297">
        <v>3</v>
      </c>
      <c r="N49" s="6">
        <v>0</v>
      </c>
      <c r="O49" s="6">
        <v>2</v>
      </c>
      <c r="P49" s="299">
        <v>3</v>
      </c>
      <c r="Q49" s="7">
        <v>0</v>
      </c>
      <c r="R49" s="6">
        <v>2</v>
      </c>
      <c r="S49" s="297">
        <v>3</v>
      </c>
      <c r="T49" s="154">
        <v>0</v>
      </c>
      <c r="U49" s="6">
        <v>2</v>
      </c>
      <c r="V49" s="299">
        <v>3</v>
      </c>
      <c r="W49" s="321"/>
      <c r="X49" s="300">
        <v>3</v>
      </c>
      <c r="Y49" s="296" t="s">
        <v>219</v>
      </c>
      <c r="Z49" s="495" t="s">
        <v>255</v>
      </c>
      <c r="AA49" s="251"/>
      <c r="AB49" s="252"/>
      <c r="AC49" s="308"/>
      <c r="AD49" s="307"/>
    </row>
    <row r="50" spans="1:30" s="241" customFormat="1" ht="15.75" customHeight="1" x14ac:dyDescent="0.2">
      <c r="A50" s="453" t="s">
        <v>41</v>
      </c>
      <c r="B50" s="552" t="s">
        <v>75</v>
      </c>
      <c r="C50" s="254" t="s">
        <v>36</v>
      </c>
      <c r="D50" s="255" t="s">
        <v>6</v>
      </c>
      <c r="E50" s="254"/>
      <c r="F50" s="256"/>
      <c r="G50" s="257"/>
      <c r="H50" s="256"/>
      <c r="I50" s="256"/>
      <c r="J50" s="258"/>
      <c r="K50" s="254"/>
      <c r="L50" s="256"/>
      <c r="M50" s="257"/>
      <c r="N50" s="256">
        <v>2</v>
      </c>
      <c r="O50" s="256">
        <v>0</v>
      </c>
      <c r="P50" s="259">
        <v>3</v>
      </c>
      <c r="Q50" s="254">
        <v>2</v>
      </c>
      <c r="R50" s="256">
        <v>0</v>
      </c>
      <c r="S50" s="257">
        <v>3</v>
      </c>
      <c r="T50" s="260">
        <v>2</v>
      </c>
      <c r="U50" s="256">
        <v>0</v>
      </c>
      <c r="V50" s="259">
        <v>3</v>
      </c>
      <c r="W50" s="320"/>
      <c r="X50" s="261">
        <v>3</v>
      </c>
      <c r="Y50" s="262" t="s">
        <v>69</v>
      </c>
      <c r="Z50" s="358" t="s">
        <v>257</v>
      </c>
      <c r="AA50" s="263"/>
      <c r="AB50" s="264"/>
      <c r="AC50" s="265"/>
      <c r="AD50" s="266"/>
    </row>
    <row r="51" spans="1:30" s="241" customFormat="1" ht="15.75" customHeight="1" x14ac:dyDescent="0.2">
      <c r="A51" s="452" t="s">
        <v>276</v>
      </c>
      <c r="B51" s="552" t="s">
        <v>350</v>
      </c>
      <c r="C51" s="391" t="s">
        <v>36</v>
      </c>
      <c r="D51" s="392" t="s">
        <v>6</v>
      </c>
      <c r="E51" s="7"/>
      <c r="F51" s="6"/>
      <c r="G51" s="42"/>
      <c r="H51" s="6"/>
      <c r="I51" s="6"/>
      <c r="J51" s="148"/>
      <c r="K51" s="7"/>
      <c r="L51" s="6"/>
      <c r="M51" s="42"/>
      <c r="N51" s="6">
        <v>0</v>
      </c>
      <c r="O51" s="6">
        <v>2</v>
      </c>
      <c r="P51" s="145">
        <v>3</v>
      </c>
      <c r="Q51" s="7"/>
      <c r="R51" s="6"/>
      <c r="S51" s="42"/>
      <c r="T51" s="154">
        <v>0</v>
      </c>
      <c r="U51" s="6">
        <v>2</v>
      </c>
      <c r="V51" s="145">
        <v>3</v>
      </c>
      <c r="W51" s="321"/>
      <c r="X51" s="393">
        <v>3</v>
      </c>
      <c r="Y51" s="394" t="s">
        <v>277</v>
      </c>
      <c r="Z51" s="358" t="s">
        <v>26</v>
      </c>
      <c r="AA51" s="395"/>
      <c r="AB51" s="396"/>
      <c r="AC51" s="397"/>
      <c r="AD51" s="398"/>
    </row>
    <row r="52" spans="1:30" s="241" customFormat="1" ht="15.75" customHeight="1" x14ac:dyDescent="0.2">
      <c r="A52" s="453" t="s">
        <v>45</v>
      </c>
      <c r="B52" s="552" t="s">
        <v>165</v>
      </c>
      <c r="C52" s="7" t="s">
        <v>36</v>
      </c>
      <c r="D52" s="168" t="s">
        <v>7</v>
      </c>
      <c r="E52" s="7"/>
      <c r="F52" s="6"/>
      <c r="G52" s="42"/>
      <c r="H52" s="6"/>
      <c r="I52" s="6"/>
      <c r="J52" s="145"/>
      <c r="K52" s="7"/>
      <c r="L52" s="6"/>
      <c r="M52" s="42"/>
      <c r="N52" s="6">
        <v>0</v>
      </c>
      <c r="O52" s="6">
        <v>2</v>
      </c>
      <c r="P52" s="148">
        <v>3</v>
      </c>
      <c r="Q52" s="7"/>
      <c r="R52" s="6"/>
      <c r="S52" s="42"/>
      <c r="T52" s="6">
        <v>0</v>
      </c>
      <c r="U52" s="6">
        <v>2</v>
      </c>
      <c r="V52" s="145">
        <v>3</v>
      </c>
      <c r="W52" s="322"/>
      <c r="X52" s="100">
        <v>3</v>
      </c>
      <c r="Y52" s="390" t="s">
        <v>181</v>
      </c>
      <c r="Z52" s="248" t="s">
        <v>35</v>
      </c>
      <c r="AA52" s="207"/>
      <c r="AB52" s="204"/>
      <c r="AC52" s="207"/>
      <c r="AD52" s="204"/>
    </row>
    <row r="53" spans="1:30" s="241" customFormat="1" ht="15.75" customHeight="1" thickBot="1" x14ac:dyDescent="0.25">
      <c r="A53" s="480" t="s">
        <v>238</v>
      </c>
      <c r="B53" s="553" t="s">
        <v>237</v>
      </c>
      <c r="C53" s="39" t="s">
        <v>36</v>
      </c>
      <c r="D53" s="481" t="s">
        <v>6</v>
      </c>
      <c r="E53" s="39"/>
      <c r="F53" s="40"/>
      <c r="G53" s="482"/>
      <c r="H53" s="40"/>
      <c r="I53" s="40"/>
      <c r="J53" s="483"/>
      <c r="K53" s="39"/>
      <c r="L53" s="40"/>
      <c r="M53" s="482"/>
      <c r="N53" s="40"/>
      <c r="O53" s="40"/>
      <c r="P53" s="484"/>
      <c r="Q53" s="368">
        <v>2</v>
      </c>
      <c r="R53" s="485">
        <v>0</v>
      </c>
      <c r="S53" s="486">
        <v>3</v>
      </c>
      <c r="T53" s="487"/>
      <c r="U53" s="485"/>
      <c r="V53" s="488"/>
      <c r="W53" s="489"/>
      <c r="X53" s="490">
        <v>3</v>
      </c>
      <c r="Y53" s="491" t="s">
        <v>231</v>
      </c>
      <c r="Z53" s="492" t="s">
        <v>232</v>
      </c>
      <c r="AA53" s="251"/>
      <c r="AB53" s="252"/>
      <c r="AC53" s="308"/>
      <c r="AD53" s="307"/>
    </row>
    <row r="54" spans="1:30" ht="13.5" thickBot="1" x14ac:dyDescent="0.25"/>
    <row r="55" spans="1:30" s="282" customFormat="1" ht="33.75" customHeight="1" thickBot="1" x14ac:dyDescent="0.25">
      <c r="A55" s="633" t="s">
        <v>82</v>
      </c>
      <c r="B55" s="634"/>
      <c r="C55" s="277"/>
      <c r="D55" s="278"/>
      <c r="E55" s="272"/>
      <c r="F55" s="270"/>
      <c r="G55" s="270"/>
      <c r="H55" s="270"/>
      <c r="I55" s="270"/>
      <c r="J55" s="271"/>
      <c r="K55" s="272"/>
      <c r="L55" s="270"/>
      <c r="M55" s="270"/>
      <c r="N55" s="270"/>
      <c r="O55" s="270"/>
      <c r="P55" s="271"/>
      <c r="Q55" s="272"/>
      <c r="R55" s="270"/>
      <c r="S55" s="270"/>
      <c r="T55" s="270"/>
      <c r="U55" s="270"/>
      <c r="V55" s="273"/>
      <c r="W55" s="319"/>
      <c r="X55" s="274">
        <v>9</v>
      </c>
      <c r="Y55" s="275"/>
      <c r="Z55" s="276"/>
      <c r="AA55" s="279"/>
      <c r="AB55" s="280"/>
      <c r="AC55" s="2"/>
      <c r="AD55" s="281"/>
    </row>
    <row r="56" spans="1:30" s="282" customFormat="1" ht="15.75" customHeight="1" x14ac:dyDescent="0.2">
      <c r="A56" s="476" t="s">
        <v>208</v>
      </c>
      <c r="B56" s="552" t="s">
        <v>76</v>
      </c>
      <c r="C56" s="355" t="s">
        <v>36</v>
      </c>
      <c r="D56" s="477" t="s">
        <v>6</v>
      </c>
      <c r="E56" s="355">
        <v>2</v>
      </c>
      <c r="F56" s="356">
        <v>0</v>
      </c>
      <c r="G56" s="287">
        <v>3</v>
      </c>
      <c r="H56" s="357">
        <v>2</v>
      </c>
      <c r="I56" s="356">
        <v>0</v>
      </c>
      <c r="J56" s="287">
        <v>3</v>
      </c>
      <c r="K56" s="355">
        <v>2</v>
      </c>
      <c r="L56" s="356">
        <v>0</v>
      </c>
      <c r="M56" s="287">
        <v>3</v>
      </c>
      <c r="N56" s="357">
        <v>2</v>
      </c>
      <c r="O56" s="356">
        <v>0</v>
      </c>
      <c r="P56" s="287">
        <v>3</v>
      </c>
      <c r="Q56" s="355">
        <v>2</v>
      </c>
      <c r="R56" s="356">
        <v>0</v>
      </c>
      <c r="S56" s="287">
        <v>3</v>
      </c>
      <c r="T56" s="357">
        <v>2</v>
      </c>
      <c r="U56" s="356">
        <v>0</v>
      </c>
      <c r="V56" s="288">
        <v>3</v>
      </c>
      <c r="W56" s="323"/>
      <c r="X56" s="289">
        <v>3</v>
      </c>
      <c r="Y56" s="531" t="s">
        <v>205</v>
      </c>
      <c r="Z56" s="432" t="s">
        <v>206</v>
      </c>
      <c r="AA56" s="279"/>
      <c r="AB56" s="280"/>
      <c r="AC56" s="2"/>
      <c r="AD56" s="281"/>
    </row>
    <row r="57" spans="1:30" s="282" customFormat="1" ht="15.75" customHeight="1" x14ac:dyDescent="0.2">
      <c r="A57" s="453" t="s">
        <v>46</v>
      </c>
      <c r="B57" s="552" t="s">
        <v>70</v>
      </c>
      <c r="C57" s="254" t="s">
        <v>36</v>
      </c>
      <c r="D57" s="255" t="s">
        <v>6</v>
      </c>
      <c r="E57" s="254">
        <v>1</v>
      </c>
      <c r="F57" s="256">
        <v>1</v>
      </c>
      <c r="G57" s="257">
        <v>3</v>
      </c>
      <c r="H57" s="256">
        <v>1</v>
      </c>
      <c r="I57" s="256">
        <v>1</v>
      </c>
      <c r="J57" s="258">
        <v>3</v>
      </c>
      <c r="K57" s="254">
        <v>1</v>
      </c>
      <c r="L57" s="256">
        <v>1</v>
      </c>
      <c r="M57" s="257">
        <v>3</v>
      </c>
      <c r="N57" s="256">
        <v>1</v>
      </c>
      <c r="O57" s="256">
        <v>1</v>
      </c>
      <c r="P57" s="258">
        <v>3</v>
      </c>
      <c r="Q57" s="254">
        <v>1</v>
      </c>
      <c r="R57" s="256">
        <v>1</v>
      </c>
      <c r="S57" s="257">
        <v>3</v>
      </c>
      <c r="T57" s="256">
        <v>1</v>
      </c>
      <c r="U57" s="256">
        <v>1</v>
      </c>
      <c r="V57" s="259">
        <v>3</v>
      </c>
      <c r="W57" s="320"/>
      <c r="X57" s="261">
        <v>3</v>
      </c>
      <c r="Y57" s="279" t="s">
        <v>198</v>
      </c>
      <c r="Z57" s="358" t="s">
        <v>15</v>
      </c>
      <c r="AA57" s="279"/>
      <c r="AB57" s="280"/>
      <c r="AC57" s="2"/>
      <c r="AD57" s="281"/>
    </row>
    <row r="58" spans="1:30" s="282" customFormat="1" ht="15.75" customHeight="1" x14ac:dyDescent="0.2">
      <c r="A58" s="453" t="s">
        <v>48</v>
      </c>
      <c r="B58" s="552" t="s">
        <v>21</v>
      </c>
      <c r="C58" s="254" t="s">
        <v>36</v>
      </c>
      <c r="D58" s="255" t="s">
        <v>6</v>
      </c>
      <c r="E58" s="7">
        <v>2</v>
      </c>
      <c r="F58" s="6">
        <v>0</v>
      </c>
      <c r="G58" s="42">
        <v>3</v>
      </c>
      <c r="H58" s="6">
        <v>2</v>
      </c>
      <c r="I58" s="6">
        <v>0</v>
      </c>
      <c r="J58" s="145">
        <v>3</v>
      </c>
      <c r="K58" s="7">
        <v>2</v>
      </c>
      <c r="L58" s="6">
        <v>0</v>
      </c>
      <c r="M58" s="42">
        <v>3</v>
      </c>
      <c r="N58" s="6">
        <v>2</v>
      </c>
      <c r="O58" s="6">
        <v>0</v>
      </c>
      <c r="P58" s="145">
        <v>3</v>
      </c>
      <c r="Q58" s="7">
        <v>2</v>
      </c>
      <c r="R58" s="6">
        <v>0</v>
      </c>
      <c r="S58" s="42">
        <v>3</v>
      </c>
      <c r="T58" s="6">
        <v>2</v>
      </c>
      <c r="U58" s="6">
        <v>0</v>
      </c>
      <c r="V58" s="145">
        <v>3</v>
      </c>
      <c r="W58" s="315"/>
      <c r="X58" s="261">
        <v>3</v>
      </c>
      <c r="Y58" s="279" t="s">
        <v>182</v>
      </c>
      <c r="Z58" s="248" t="s">
        <v>17</v>
      </c>
      <c r="AA58" s="283"/>
      <c r="AB58" s="284"/>
      <c r="AC58" s="285"/>
      <c r="AD58" s="286"/>
    </row>
    <row r="59" spans="1:30" s="282" customFormat="1" ht="15.75" customHeight="1" x14ac:dyDescent="0.2">
      <c r="A59" s="453" t="s">
        <v>54</v>
      </c>
      <c r="B59" s="552" t="s">
        <v>16</v>
      </c>
      <c r="C59" s="254" t="s">
        <v>36</v>
      </c>
      <c r="D59" s="255" t="s">
        <v>6</v>
      </c>
      <c r="E59" s="254">
        <v>2</v>
      </c>
      <c r="F59" s="256">
        <v>0</v>
      </c>
      <c r="G59" s="257">
        <v>3</v>
      </c>
      <c r="H59" s="256">
        <v>2</v>
      </c>
      <c r="I59" s="256">
        <v>0</v>
      </c>
      <c r="J59" s="258">
        <v>3</v>
      </c>
      <c r="K59" s="254">
        <v>2</v>
      </c>
      <c r="L59" s="256">
        <v>0</v>
      </c>
      <c r="M59" s="257">
        <v>3</v>
      </c>
      <c r="N59" s="256">
        <v>2</v>
      </c>
      <c r="O59" s="256">
        <v>0</v>
      </c>
      <c r="P59" s="258">
        <v>3</v>
      </c>
      <c r="Q59" s="254">
        <v>2</v>
      </c>
      <c r="R59" s="256">
        <v>0</v>
      </c>
      <c r="S59" s="257">
        <v>3</v>
      </c>
      <c r="T59" s="256">
        <v>2</v>
      </c>
      <c r="U59" s="256">
        <v>0</v>
      </c>
      <c r="V59" s="259">
        <v>3</v>
      </c>
      <c r="W59" s="324"/>
      <c r="X59" s="261">
        <v>3</v>
      </c>
      <c r="Y59" s="279" t="s">
        <v>236</v>
      </c>
      <c r="Z59" s="358" t="s">
        <v>15</v>
      </c>
      <c r="AA59" s="283"/>
      <c r="AB59" s="284"/>
      <c r="AC59" s="285"/>
      <c r="AD59" s="286"/>
    </row>
    <row r="60" spans="1:30" s="282" customFormat="1" ht="15.75" customHeight="1" x14ac:dyDescent="0.2">
      <c r="A60" s="453" t="s">
        <v>47</v>
      </c>
      <c r="B60" s="552" t="s">
        <v>71</v>
      </c>
      <c r="C60" s="254" t="s">
        <v>36</v>
      </c>
      <c r="D60" s="255" t="s">
        <v>6</v>
      </c>
      <c r="E60" s="254">
        <v>2</v>
      </c>
      <c r="F60" s="256">
        <v>0</v>
      </c>
      <c r="G60" s="257">
        <v>3</v>
      </c>
      <c r="H60" s="256"/>
      <c r="I60" s="256"/>
      <c r="J60" s="258"/>
      <c r="K60" s="254">
        <v>2</v>
      </c>
      <c r="L60" s="256">
        <v>0</v>
      </c>
      <c r="M60" s="257">
        <v>3</v>
      </c>
      <c r="N60" s="256"/>
      <c r="O60" s="256"/>
      <c r="P60" s="258"/>
      <c r="Q60" s="254">
        <v>2</v>
      </c>
      <c r="R60" s="256">
        <v>0</v>
      </c>
      <c r="S60" s="257">
        <v>3</v>
      </c>
      <c r="T60" s="256"/>
      <c r="U60" s="256"/>
      <c r="V60" s="259"/>
      <c r="W60" s="320"/>
      <c r="X60" s="261">
        <v>3</v>
      </c>
      <c r="Y60" s="279" t="s">
        <v>260</v>
      </c>
      <c r="Z60" s="495" t="s">
        <v>267</v>
      </c>
      <c r="AA60" s="283"/>
      <c r="AB60" s="284"/>
      <c r="AC60" s="285"/>
      <c r="AD60" s="286"/>
    </row>
    <row r="61" spans="1:30" s="282" customFormat="1" ht="15.75" customHeight="1" x14ac:dyDescent="0.2">
      <c r="A61" s="453" t="s">
        <v>49</v>
      </c>
      <c r="B61" s="552" t="s">
        <v>74</v>
      </c>
      <c r="C61" s="254" t="s">
        <v>36</v>
      </c>
      <c r="D61" s="255" t="s">
        <v>6</v>
      </c>
      <c r="E61" s="254"/>
      <c r="F61" s="256"/>
      <c r="G61" s="257"/>
      <c r="H61" s="256">
        <v>2</v>
      </c>
      <c r="I61" s="256">
        <v>0</v>
      </c>
      <c r="J61" s="258">
        <v>3</v>
      </c>
      <c r="K61" s="254"/>
      <c r="L61" s="256"/>
      <c r="M61" s="257"/>
      <c r="N61" s="256">
        <v>2</v>
      </c>
      <c r="O61" s="256">
        <v>0</v>
      </c>
      <c r="P61" s="258">
        <v>3</v>
      </c>
      <c r="Q61" s="254"/>
      <c r="R61" s="256"/>
      <c r="S61" s="257"/>
      <c r="T61" s="256">
        <v>2</v>
      </c>
      <c r="U61" s="256">
        <v>0</v>
      </c>
      <c r="V61" s="259">
        <v>3</v>
      </c>
      <c r="W61" s="320"/>
      <c r="X61" s="261">
        <v>3</v>
      </c>
      <c r="Y61" s="279" t="s">
        <v>9</v>
      </c>
      <c r="Z61" s="358" t="s">
        <v>17</v>
      </c>
      <c r="AA61" s="279"/>
      <c r="AB61" s="280"/>
      <c r="AC61" s="2"/>
      <c r="AD61" s="281"/>
    </row>
    <row r="62" spans="1:30" s="282" customFormat="1" ht="15.75" customHeight="1" x14ac:dyDescent="0.2">
      <c r="A62" s="532" t="s">
        <v>199</v>
      </c>
      <c r="B62" s="552" t="s">
        <v>200</v>
      </c>
      <c r="C62" s="254" t="s">
        <v>36</v>
      </c>
      <c r="D62" s="255" t="s">
        <v>6</v>
      </c>
      <c r="E62" s="254"/>
      <c r="F62" s="256"/>
      <c r="G62" s="257"/>
      <c r="H62" s="256">
        <v>2</v>
      </c>
      <c r="I62" s="256">
        <v>0</v>
      </c>
      <c r="J62" s="258">
        <v>3</v>
      </c>
      <c r="K62" s="254"/>
      <c r="L62" s="256"/>
      <c r="M62" s="257"/>
      <c r="N62" s="256">
        <v>2</v>
      </c>
      <c r="O62" s="256">
        <v>0</v>
      </c>
      <c r="P62" s="258">
        <v>3</v>
      </c>
      <c r="Q62" s="254"/>
      <c r="R62" s="256"/>
      <c r="S62" s="257"/>
      <c r="T62" s="256">
        <v>2</v>
      </c>
      <c r="U62" s="256">
        <v>0</v>
      </c>
      <c r="V62" s="259">
        <v>3</v>
      </c>
      <c r="W62" s="320"/>
      <c r="X62" s="261">
        <v>3</v>
      </c>
      <c r="Y62" s="279" t="s">
        <v>201</v>
      </c>
      <c r="Z62" s="248" t="s">
        <v>202</v>
      </c>
      <c r="AA62" s="283"/>
      <c r="AB62" s="284"/>
      <c r="AC62" s="285"/>
      <c r="AD62" s="286"/>
    </row>
    <row r="63" spans="1:30" s="242" customFormat="1" ht="15.75" customHeight="1" thickBot="1" x14ac:dyDescent="0.25">
      <c r="A63" s="533" t="s">
        <v>146</v>
      </c>
      <c r="B63" s="552" t="s">
        <v>145</v>
      </c>
      <c r="C63" s="350" t="s">
        <v>36</v>
      </c>
      <c r="D63" s="534" t="s">
        <v>6</v>
      </c>
      <c r="E63" s="350"/>
      <c r="F63" s="351"/>
      <c r="G63" s="352"/>
      <c r="H63" s="351"/>
      <c r="I63" s="351"/>
      <c r="J63" s="535"/>
      <c r="K63" s="350"/>
      <c r="L63" s="351"/>
      <c r="M63" s="352"/>
      <c r="N63" s="351"/>
      <c r="O63" s="351"/>
      <c r="P63" s="535"/>
      <c r="Q63" s="350">
        <v>2</v>
      </c>
      <c r="R63" s="351">
        <v>0</v>
      </c>
      <c r="S63" s="352">
        <v>3</v>
      </c>
      <c r="T63" s="351">
        <v>2</v>
      </c>
      <c r="U63" s="351">
        <v>0</v>
      </c>
      <c r="V63" s="353">
        <v>3</v>
      </c>
      <c r="W63" s="530"/>
      <c r="X63" s="290">
        <v>3</v>
      </c>
      <c r="Y63" s="536" t="s">
        <v>227</v>
      </c>
      <c r="Z63" s="492" t="s">
        <v>213</v>
      </c>
      <c r="AA63" s="283"/>
      <c r="AB63" s="284"/>
      <c r="AC63" s="285"/>
      <c r="AD63" s="286"/>
    </row>
    <row r="64" spans="1:30" s="242" customFormat="1" ht="20.25" customHeight="1" thickBot="1" x14ac:dyDescent="0.25">
      <c r="A64" s="628"/>
      <c r="B64" s="629"/>
      <c r="C64" s="629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  <c r="W64" s="629"/>
      <c r="X64" s="629"/>
      <c r="Y64" s="629"/>
      <c r="Z64" s="630"/>
      <c r="AA64" s="283"/>
      <c r="AB64" s="284"/>
      <c r="AC64" s="283"/>
      <c r="AD64" s="286"/>
    </row>
    <row r="65" spans="1:30" s="238" customFormat="1" ht="17.100000000000001" customHeight="1" thickBot="1" x14ac:dyDescent="0.25">
      <c r="A65" s="652" t="s">
        <v>305</v>
      </c>
      <c r="B65" s="653"/>
      <c r="C65" s="455"/>
      <c r="D65" s="456"/>
      <c r="E65" s="457"/>
      <c r="F65" s="458"/>
      <c r="G65" s="458"/>
      <c r="H65" s="458"/>
      <c r="I65" s="458"/>
      <c r="J65" s="458"/>
      <c r="K65" s="457"/>
      <c r="L65" s="458"/>
      <c r="M65" s="458"/>
      <c r="N65" s="458"/>
      <c r="O65" s="458"/>
      <c r="P65" s="458"/>
      <c r="Q65" s="457"/>
      <c r="R65" s="458"/>
      <c r="S65" s="458"/>
      <c r="T65" s="458"/>
      <c r="U65" s="458"/>
      <c r="V65" s="458"/>
      <c r="W65" s="459"/>
      <c r="X65" s="460">
        <v>30</v>
      </c>
      <c r="Y65" s="529"/>
      <c r="Z65" s="528"/>
      <c r="AA65" s="385"/>
      <c r="AB65" s="385"/>
      <c r="AC65" s="205"/>
      <c r="AD65" s="201"/>
    </row>
    <row r="66" spans="1:30" s="238" customFormat="1" ht="17.100000000000001" customHeight="1" x14ac:dyDescent="0.2">
      <c r="A66" s="647" t="s">
        <v>304</v>
      </c>
      <c r="B66" s="648"/>
      <c r="C66" s="521"/>
      <c r="D66" s="522"/>
      <c r="E66" s="521"/>
      <c r="F66" s="523"/>
      <c r="G66" s="524"/>
      <c r="H66" s="523"/>
      <c r="I66" s="523"/>
      <c r="J66" s="525"/>
      <c r="K66" s="521"/>
      <c r="L66" s="523"/>
      <c r="M66" s="524"/>
      <c r="N66" s="523"/>
      <c r="O66" s="523"/>
      <c r="P66" s="525"/>
      <c r="Q66" s="521"/>
      <c r="R66" s="523"/>
      <c r="S66" s="524">
        <v>14</v>
      </c>
      <c r="T66" s="523"/>
      <c r="U66" s="523"/>
      <c r="V66" s="525">
        <f>SUM(V67:V74)</f>
        <v>9</v>
      </c>
      <c r="W66" s="526">
        <v>7</v>
      </c>
      <c r="X66" s="526">
        <f>SUM(X67:X74)</f>
        <v>30</v>
      </c>
      <c r="Y66" s="527" t="s">
        <v>288</v>
      </c>
      <c r="Z66" s="493" t="s">
        <v>119</v>
      </c>
      <c r="AA66" s="385"/>
      <c r="AB66" s="385"/>
      <c r="AC66" s="205"/>
      <c r="AD66" s="201"/>
    </row>
    <row r="67" spans="1:30" s="240" customFormat="1" ht="15.75" customHeight="1" x14ac:dyDescent="0.2">
      <c r="A67" s="340" t="s">
        <v>311</v>
      </c>
      <c r="B67" s="555" t="s">
        <v>285</v>
      </c>
      <c r="C67" s="341" t="s">
        <v>5</v>
      </c>
      <c r="D67" s="342" t="s">
        <v>7</v>
      </c>
      <c r="E67" s="341"/>
      <c r="F67" s="343"/>
      <c r="G67" s="344"/>
      <c r="H67" s="343"/>
      <c r="I67" s="343"/>
      <c r="J67" s="345"/>
      <c r="K67" s="346"/>
      <c r="L67" s="343"/>
      <c r="M67" s="344"/>
      <c r="N67" s="343"/>
      <c r="O67" s="343"/>
      <c r="P67" s="347"/>
      <c r="Q67" s="341">
        <v>0</v>
      </c>
      <c r="R67" s="343">
        <v>2</v>
      </c>
      <c r="S67" s="344">
        <v>3</v>
      </c>
      <c r="T67" s="343"/>
      <c r="U67" s="343"/>
      <c r="V67" s="345"/>
      <c r="W67" s="348"/>
      <c r="X67" s="349">
        <v>3</v>
      </c>
      <c r="Y67" s="387" t="s">
        <v>328</v>
      </c>
      <c r="Z67" s="358" t="s">
        <v>228</v>
      </c>
      <c r="AA67" s="385"/>
      <c r="AB67" s="385"/>
      <c r="AC67" s="190"/>
      <c r="AD67" s="203"/>
    </row>
    <row r="68" spans="1:30" s="411" customFormat="1" ht="15.75" customHeight="1" x14ac:dyDescent="0.2">
      <c r="A68" s="340" t="s">
        <v>316</v>
      </c>
      <c r="B68" s="554" t="s">
        <v>287</v>
      </c>
      <c r="C68" s="303" t="s">
        <v>5</v>
      </c>
      <c r="D68" s="448" t="s">
        <v>7</v>
      </c>
      <c r="E68" s="303"/>
      <c r="F68" s="434"/>
      <c r="G68" s="435"/>
      <c r="H68" s="434"/>
      <c r="I68" s="434"/>
      <c r="J68" s="437"/>
      <c r="K68" s="303"/>
      <c r="L68" s="434"/>
      <c r="M68" s="435"/>
      <c r="N68" s="434"/>
      <c r="O68" s="434"/>
      <c r="P68" s="437"/>
      <c r="Q68" s="303">
        <v>0</v>
      </c>
      <c r="R68" s="434">
        <v>2</v>
      </c>
      <c r="S68" s="435">
        <v>3</v>
      </c>
      <c r="T68" s="434"/>
      <c r="U68" s="405"/>
      <c r="V68" s="407"/>
      <c r="W68" s="348"/>
      <c r="X68" s="349">
        <v>3</v>
      </c>
      <c r="Y68" s="388" t="s">
        <v>288</v>
      </c>
      <c r="Z68" s="495" t="s">
        <v>119</v>
      </c>
      <c r="AA68" s="385"/>
      <c r="AB68" s="385"/>
      <c r="AC68" s="415"/>
      <c r="AD68" s="416"/>
    </row>
    <row r="69" spans="1:30" s="240" customFormat="1" ht="15.75" customHeight="1" x14ac:dyDescent="0.2">
      <c r="A69" s="340" t="s">
        <v>313</v>
      </c>
      <c r="B69" s="555" t="s">
        <v>299</v>
      </c>
      <c r="C69" s="3" t="s">
        <v>5</v>
      </c>
      <c r="D69" s="139" t="s">
        <v>6</v>
      </c>
      <c r="E69" s="3"/>
      <c r="F69" s="1"/>
      <c r="G69" s="163"/>
      <c r="H69" s="1"/>
      <c r="I69" s="1"/>
      <c r="J69" s="164"/>
      <c r="K69" s="165"/>
      <c r="L69" s="1"/>
      <c r="M69" s="163"/>
      <c r="N69" s="1"/>
      <c r="O69" s="1"/>
      <c r="P69" s="166"/>
      <c r="Q69" s="3">
        <v>2</v>
      </c>
      <c r="R69" s="1">
        <v>2</v>
      </c>
      <c r="S69" s="163">
        <v>5</v>
      </c>
      <c r="T69" s="1"/>
      <c r="U69" s="1"/>
      <c r="V69" s="164"/>
      <c r="W69" s="318"/>
      <c r="X69" s="449">
        <v>5</v>
      </c>
      <c r="Y69" s="388" t="s">
        <v>241</v>
      </c>
      <c r="Z69" s="495" t="s">
        <v>33</v>
      </c>
      <c r="AA69" s="385"/>
      <c r="AB69" s="385"/>
      <c r="AC69" s="190"/>
      <c r="AD69" s="203"/>
    </row>
    <row r="70" spans="1:30" s="240" customFormat="1" ht="15.75" customHeight="1" x14ac:dyDescent="0.2">
      <c r="A70" s="340" t="s">
        <v>314</v>
      </c>
      <c r="B70" s="555" t="s">
        <v>235</v>
      </c>
      <c r="C70" s="341" t="s">
        <v>5</v>
      </c>
      <c r="D70" s="342" t="s">
        <v>6</v>
      </c>
      <c r="E70" s="341"/>
      <c r="F70" s="343"/>
      <c r="G70" s="344"/>
      <c r="H70" s="343"/>
      <c r="I70" s="343"/>
      <c r="J70" s="345"/>
      <c r="K70" s="346"/>
      <c r="L70" s="343"/>
      <c r="M70" s="344"/>
      <c r="N70" s="343"/>
      <c r="O70" s="343"/>
      <c r="P70" s="347"/>
      <c r="Q70" s="341">
        <v>0</v>
      </c>
      <c r="R70" s="343">
        <v>2</v>
      </c>
      <c r="S70" s="344">
        <v>3</v>
      </c>
      <c r="T70" s="343"/>
      <c r="U70" s="343"/>
      <c r="V70" s="345"/>
      <c r="W70" s="348"/>
      <c r="X70" s="349">
        <v>3</v>
      </c>
      <c r="Y70" s="388" t="s">
        <v>230</v>
      </c>
      <c r="Z70" s="248" t="s">
        <v>228</v>
      </c>
      <c r="AA70" s="385"/>
      <c r="AB70" s="385"/>
      <c r="AC70" s="190"/>
      <c r="AD70" s="203"/>
    </row>
    <row r="71" spans="1:30" s="240" customFormat="1" ht="15.75" customHeight="1" x14ac:dyDescent="0.2">
      <c r="A71" s="340" t="s">
        <v>315</v>
      </c>
      <c r="B71" s="554" t="s">
        <v>302</v>
      </c>
      <c r="C71" s="341" t="s">
        <v>5</v>
      </c>
      <c r="D71" s="342" t="s">
        <v>7</v>
      </c>
      <c r="E71" s="341"/>
      <c r="F71" s="343"/>
      <c r="G71" s="344"/>
      <c r="H71" s="343"/>
      <c r="I71" s="343"/>
      <c r="J71" s="345"/>
      <c r="K71" s="346"/>
      <c r="L71" s="343"/>
      <c r="M71" s="344"/>
      <c r="N71" s="343"/>
      <c r="O71" s="343"/>
      <c r="P71" s="347"/>
      <c r="Q71" s="341"/>
      <c r="R71" s="343"/>
      <c r="S71" s="344"/>
      <c r="T71" s="343">
        <v>0</v>
      </c>
      <c r="U71" s="343">
        <v>2</v>
      </c>
      <c r="V71" s="345">
        <v>3</v>
      </c>
      <c r="W71" s="348"/>
      <c r="X71" s="349">
        <v>3</v>
      </c>
      <c r="Y71" s="388" t="s">
        <v>239</v>
      </c>
      <c r="Z71" s="358" t="s">
        <v>310</v>
      </c>
      <c r="AA71" s="385"/>
      <c r="AB71" s="385"/>
      <c r="AC71" s="190"/>
      <c r="AD71" s="203"/>
    </row>
    <row r="72" spans="1:30" s="238" customFormat="1" ht="15.75" customHeight="1" x14ac:dyDescent="0.2">
      <c r="A72" s="397" t="s">
        <v>312</v>
      </c>
      <c r="B72" s="556" t="s">
        <v>289</v>
      </c>
      <c r="C72" s="5" t="s">
        <v>5</v>
      </c>
      <c r="D72" s="429" t="s">
        <v>7</v>
      </c>
      <c r="E72" s="7"/>
      <c r="F72" s="6"/>
      <c r="G72" s="42"/>
      <c r="H72" s="6"/>
      <c r="I72" s="6"/>
      <c r="J72" s="148"/>
      <c r="K72" s="7"/>
      <c r="L72" s="6"/>
      <c r="M72" s="42"/>
      <c r="N72" s="6"/>
      <c r="O72" s="6"/>
      <c r="P72" s="148"/>
      <c r="Q72" s="400"/>
      <c r="R72" s="401"/>
      <c r="S72" s="163"/>
      <c r="T72" s="293">
        <v>0</v>
      </c>
      <c r="U72" s="293">
        <v>2</v>
      </c>
      <c r="V72" s="164">
        <v>3</v>
      </c>
      <c r="W72" s="318"/>
      <c r="X72" s="167">
        <v>3</v>
      </c>
      <c r="Y72" s="388" t="s">
        <v>288</v>
      </c>
      <c r="Z72" s="358" t="s">
        <v>119</v>
      </c>
      <c r="AA72" s="385"/>
      <c r="AB72" s="385"/>
      <c r="AC72" s="205"/>
      <c r="AD72" s="201"/>
    </row>
    <row r="73" spans="1:30" s="238" customFormat="1" ht="15.75" customHeight="1" x14ac:dyDescent="0.2">
      <c r="A73" s="340" t="s">
        <v>342</v>
      </c>
      <c r="B73" s="552" t="s">
        <v>340</v>
      </c>
      <c r="C73" s="5" t="s">
        <v>5</v>
      </c>
      <c r="D73" s="342" t="s">
        <v>7</v>
      </c>
      <c r="E73" s="7"/>
      <c r="F73" s="6"/>
      <c r="G73" s="42"/>
      <c r="H73" s="6"/>
      <c r="I73" s="6"/>
      <c r="J73" s="148"/>
      <c r="K73" s="7"/>
      <c r="L73" s="6"/>
      <c r="M73" s="42"/>
      <c r="N73" s="6"/>
      <c r="O73" s="6"/>
      <c r="P73" s="148"/>
      <c r="Q73" s="400"/>
      <c r="R73" s="401"/>
      <c r="S73" s="163"/>
      <c r="T73" s="293">
        <v>0</v>
      </c>
      <c r="U73" s="293">
        <v>2</v>
      </c>
      <c r="V73" s="164">
        <v>3</v>
      </c>
      <c r="W73" s="318"/>
      <c r="X73" s="167">
        <v>3</v>
      </c>
      <c r="Y73" s="388" t="s">
        <v>288</v>
      </c>
      <c r="Z73" s="358" t="s">
        <v>119</v>
      </c>
      <c r="AA73" s="385"/>
      <c r="AB73" s="385"/>
      <c r="AC73" s="205"/>
      <c r="AD73" s="201"/>
    </row>
    <row r="74" spans="1:30" s="238" customFormat="1" ht="15.75" customHeight="1" x14ac:dyDescent="0.2">
      <c r="A74" s="340" t="s">
        <v>343</v>
      </c>
      <c r="B74" s="552" t="s">
        <v>341</v>
      </c>
      <c r="C74" s="5" t="s">
        <v>5</v>
      </c>
      <c r="D74" s="429" t="s">
        <v>7</v>
      </c>
      <c r="E74" s="7"/>
      <c r="F74" s="6"/>
      <c r="G74" s="42"/>
      <c r="H74" s="6"/>
      <c r="I74" s="6"/>
      <c r="J74" s="148"/>
      <c r="K74" s="7"/>
      <c r="L74" s="6"/>
      <c r="M74" s="42"/>
      <c r="N74" s="6"/>
      <c r="O74" s="6"/>
      <c r="P74" s="148"/>
      <c r="Q74" s="400"/>
      <c r="R74" s="401"/>
      <c r="S74" s="163"/>
      <c r="T74" s="293"/>
      <c r="U74" s="293"/>
      <c r="V74" s="164"/>
      <c r="W74" s="318">
        <v>7</v>
      </c>
      <c r="X74" s="167">
        <v>7</v>
      </c>
      <c r="Y74" s="388" t="s">
        <v>288</v>
      </c>
      <c r="Z74" s="358" t="s">
        <v>119</v>
      </c>
      <c r="AA74" s="385"/>
      <c r="AB74" s="385"/>
      <c r="AC74" s="205"/>
      <c r="AD74" s="201"/>
    </row>
    <row r="75" spans="1:30" s="238" customFormat="1" ht="17.100000000000001" customHeight="1" x14ac:dyDescent="0.2">
      <c r="A75" s="649" t="s">
        <v>278</v>
      </c>
      <c r="B75" s="650"/>
      <c r="C75" s="417"/>
      <c r="D75" s="418"/>
      <c r="E75" s="417"/>
      <c r="F75" s="419"/>
      <c r="G75" s="420"/>
      <c r="H75" s="419"/>
      <c r="I75" s="419"/>
      <c r="J75" s="421"/>
      <c r="K75" s="417"/>
      <c r="L75" s="419"/>
      <c r="M75" s="420"/>
      <c r="N75" s="419"/>
      <c r="O75" s="419"/>
      <c r="P75" s="421"/>
      <c r="Q75" s="422"/>
      <c r="R75" s="423"/>
      <c r="S75" s="424">
        <v>9</v>
      </c>
      <c r="T75" s="419"/>
      <c r="U75" s="419"/>
      <c r="V75" s="421">
        <f>SUM(V76:V83)</f>
        <v>14</v>
      </c>
      <c r="W75" s="425">
        <v>7</v>
      </c>
      <c r="X75" s="425">
        <f>SUM(X76:X83)</f>
        <v>30</v>
      </c>
      <c r="Y75" s="431" t="s">
        <v>252</v>
      </c>
      <c r="Z75" s="358" t="s">
        <v>119</v>
      </c>
      <c r="AA75" s="385"/>
      <c r="AB75" s="385"/>
      <c r="AC75" s="205"/>
      <c r="AD75" s="201"/>
    </row>
    <row r="76" spans="1:30" s="411" customFormat="1" ht="15.75" customHeight="1" x14ac:dyDescent="0.2">
      <c r="A76" s="428" t="s">
        <v>316</v>
      </c>
      <c r="B76" s="556" t="s">
        <v>287</v>
      </c>
      <c r="C76" s="303" t="s">
        <v>5</v>
      </c>
      <c r="D76" s="448" t="s">
        <v>7</v>
      </c>
      <c r="E76" s="303"/>
      <c r="F76" s="434"/>
      <c r="G76" s="435"/>
      <c r="H76" s="434"/>
      <c r="I76" s="434"/>
      <c r="J76" s="437"/>
      <c r="K76" s="303"/>
      <c r="L76" s="434"/>
      <c r="M76" s="435"/>
      <c r="N76" s="434"/>
      <c r="O76" s="434"/>
      <c r="P76" s="437"/>
      <c r="Q76" s="303">
        <v>0</v>
      </c>
      <c r="R76" s="434">
        <v>2</v>
      </c>
      <c r="S76" s="435">
        <v>3</v>
      </c>
      <c r="T76" s="434"/>
      <c r="U76" s="434"/>
      <c r="V76" s="436"/>
      <c r="W76" s="438"/>
      <c r="X76" s="439">
        <v>3</v>
      </c>
      <c r="Y76" s="388" t="s">
        <v>288</v>
      </c>
      <c r="Z76" s="358" t="s">
        <v>119</v>
      </c>
      <c r="AA76" s="385"/>
      <c r="AB76" s="385"/>
      <c r="AC76" s="415"/>
      <c r="AD76" s="416"/>
    </row>
    <row r="77" spans="1:30" s="238" customFormat="1" ht="15.75" customHeight="1" x14ac:dyDescent="0.2">
      <c r="A77" s="428" t="s">
        <v>317</v>
      </c>
      <c r="B77" s="556" t="s">
        <v>290</v>
      </c>
      <c r="C77" s="303" t="s">
        <v>5</v>
      </c>
      <c r="D77" s="448" t="s">
        <v>7</v>
      </c>
      <c r="E77" s="303"/>
      <c r="F77" s="434"/>
      <c r="G77" s="435"/>
      <c r="H77" s="434"/>
      <c r="I77" s="434"/>
      <c r="J77" s="436"/>
      <c r="K77" s="303"/>
      <c r="L77" s="434"/>
      <c r="M77" s="435"/>
      <c r="N77" s="434"/>
      <c r="O77" s="434"/>
      <c r="P77" s="436"/>
      <c r="Q77" s="303">
        <v>0</v>
      </c>
      <c r="R77" s="434">
        <v>2</v>
      </c>
      <c r="S77" s="435">
        <v>3</v>
      </c>
      <c r="T77" s="434"/>
      <c r="U77" s="434"/>
      <c r="V77" s="436"/>
      <c r="W77" s="438"/>
      <c r="X77" s="439">
        <v>3</v>
      </c>
      <c r="Y77" s="387" t="s">
        <v>292</v>
      </c>
      <c r="Z77" s="358" t="s">
        <v>119</v>
      </c>
      <c r="AA77" s="385"/>
      <c r="AB77" s="385"/>
      <c r="AC77" s="205"/>
      <c r="AD77" s="201"/>
    </row>
    <row r="78" spans="1:30" s="240" customFormat="1" ht="15.75" customHeight="1" x14ac:dyDescent="0.2">
      <c r="A78" s="433" t="s">
        <v>348</v>
      </c>
      <c r="B78" s="556" t="s">
        <v>249</v>
      </c>
      <c r="C78" s="303" t="s">
        <v>5</v>
      </c>
      <c r="D78" s="304" t="s">
        <v>6</v>
      </c>
      <c r="E78" s="303"/>
      <c r="F78" s="434"/>
      <c r="G78" s="435"/>
      <c r="H78" s="434"/>
      <c r="I78" s="434"/>
      <c r="J78" s="436"/>
      <c r="K78" s="447"/>
      <c r="L78" s="434"/>
      <c r="M78" s="435"/>
      <c r="N78" s="447"/>
      <c r="O78" s="434"/>
      <c r="P78" s="436"/>
      <c r="Q78" s="434">
        <v>0</v>
      </c>
      <c r="R78" s="434">
        <v>2</v>
      </c>
      <c r="S78" s="435">
        <v>3</v>
      </c>
      <c r="T78" s="434"/>
      <c r="U78" s="434"/>
      <c r="V78" s="436"/>
      <c r="W78" s="438"/>
      <c r="X78" s="439">
        <v>3</v>
      </c>
      <c r="Y78" s="388" t="s">
        <v>224</v>
      </c>
      <c r="Z78" s="248" t="s">
        <v>123</v>
      </c>
      <c r="AA78" s="385"/>
      <c r="AB78" s="385"/>
      <c r="AC78" s="190"/>
      <c r="AD78" s="203"/>
    </row>
    <row r="79" spans="1:30" s="238" customFormat="1" ht="15.75" customHeight="1" x14ac:dyDescent="0.2">
      <c r="A79" s="428" t="s">
        <v>318</v>
      </c>
      <c r="B79" s="556" t="s">
        <v>291</v>
      </c>
      <c r="C79" s="303" t="s">
        <v>5</v>
      </c>
      <c r="D79" s="448" t="s">
        <v>7</v>
      </c>
      <c r="E79" s="303"/>
      <c r="F79" s="434"/>
      <c r="G79" s="435"/>
      <c r="H79" s="434"/>
      <c r="I79" s="434"/>
      <c r="J79" s="436"/>
      <c r="K79" s="303"/>
      <c r="L79" s="434"/>
      <c r="M79" s="435"/>
      <c r="N79" s="434"/>
      <c r="O79" s="434"/>
      <c r="P79" s="436"/>
      <c r="Q79" s="434"/>
      <c r="R79" s="434"/>
      <c r="S79" s="435"/>
      <c r="T79" s="434">
        <v>0</v>
      </c>
      <c r="U79" s="434">
        <v>2</v>
      </c>
      <c r="V79" s="436">
        <v>3</v>
      </c>
      <c r="W79" s="438"/>
      <c r="X79" s="439">
        <v>3</v>
      </c>
      <c r="Y79" s="388" t="s">
        <v>292</v>
      </c>
      <c r="Z79" s="495" t="s">
        <v>119</v>
      </c>
      <c r="AA79" s="385"/>
      <c r="AB79" s="385"/>
      <c r="AC79" s="205"/>
      <c r="AD79" s="201"/>
    </row>
    <row r="80" spans="1:30" s="240" customFormat="1" ht="25.5" customHeight="1" x14ac:dyDescent="0.2">
      <c r="A80" s="428" t="s">
        <v>327</v>
      </c>
      <c r="B80" s="556" t="s">
        <v>300</v>
      </c>
      <c r="C80" s="303" t="s">
        <v>5</v>
      </c>
      <c r="D80" s="304" t="s">
        <v>7</v>
      </c>
      <c r="E80" s="303"/>
      <c r="F80" s="434"/>
      <c r="G80" s="435"/>
      <c r="H80" s="434"/>
      <c r="I80" s="434"/>
      <c r="J80" s="436"/>
      <c r="K80" s="447"/>
      <c r="L80" s="434"/>
      <c r="M80" s="435"/>
      <c r="N80" s="447"/>
      <c r="O80" s="434"/>
      <c r="P80" s="437"/>
      <c r="Q80" s="303"/>
      <c r="R80" s="434"/>
      <c r="S80" s="435"/>
      <c r="T80" s="434">
        <v>1</v>
      </c>
      <c r="U80" s="434">
        <v>2</v>
      </c>
      <c r="V80" s="436">
        <v>4</v>
      </c>
      <c r="W80" s="438"/>
      <c r="X80" s="439">
        <v>4</v>
      </c>
      <c r="Y80" s="388" t="s">
        <v>252</v>
      </c>
      <c r="Z80" s="358" t="s">
        <v>119</v>
      </c>
      <c r="AA80" s="385"/>
      <c r="AB80" s="385"/>
      <c r="AC80" s="190"/>
      <c r="AD80" s="203"/>
    </row>
    <row r="81" spans="1:30" s="238" customFormat="1" ht="15.75" customHeight="1" x14ac:dyDescent="0.2">
      <c r="A81" s="428" t="s">
        <v>282</v>
      </c>
      <c r="B81" s="552" t="s">
        <v>283</v>
      </c>
      <c r="C81" s="331" t="s">
        <v>5</v>
      </c>
      <c r="D81" s="332" t="s">
        <v>6</v>
      </c>
      <c r="E81" s="303"/>
      <c r="F81" s="434"/>
      <c r="G81" s="435"/>
      <c r="H81" s="434"/>
      <c r="I81" s="434"/>
      <c r="J81" s="436"/>
      <c r="K81" s="447"/>
      <c r="L81" s="434"/>
      <c r="M81" s="435"/>
      <c r="N81" s="434"/>
      <c r="O81" s="434"/>
      <c r="P81" s="437"/>
      <c r="Q81" s="303"/>
      <c r="R81" s="434"/>
      <c r="S81" s="435"/>
      <c r="T81" s="434">
        <v>2</v>
      </c>
      <c r="U81" s="434">
        <v>1</v>
      </c>
      <c r="V81" s="436">
        <v>4</v>
      </c>
      <c r="W81" s="438"/>
      <c r="X81" s="439">
        <v>4</v>
      </c>
      <c r="Y81" s="388" t="s">
        <v>296</v>
      </c>
      <c r="Z81" s="248" t="s">
        <v>119</v>
      </c>
      <c r="AA81" s="385"/>
      <c r="AB81" s="385"/>
      <c r="AC81" s="205"/>
      <c r="AD81" s="201"/>
    </row>
    <row r="82" spans="1:30" s="238" customFormat="1" ht="15.75" customHeight="1" x14ac:dyDescent="0.2">
      <c r="A82" s="340" t="s">
        <v>345</v>
      </c>
      <c r="B82" s="552" t="s">
        <v>340</v>
      </c>
      <c r="C82" s="5" t="s">
        <v>5</v>
      </c>
      <c r="D82" s="342" t="s">
        <v>7</v>
      </c>
      <c r="E82" s="7"/>
      <c r="F82" s="6"/>
      <c r="G82" s="42"/>
      <c r="H82" s="6"/>
      <c r="I82" s="6"/>
      <c r="J82" s="148"/>
      <c r="K82" s="7"/>
      <c r="L82" s="6"/>
      <c r="M82" s="42"/>
      <c r="N82" s="6"/>
      <c r="O82" s="6"/>
      <c r="P82" s="148"/>
      <c r="Q82" s="400"/>
      <c r="R82" s="401"/>
      <c r="S82" s="163"/>
      <c r="T82" s="293">
        <v>0</v>
      </c>
      <c r="U82" s="293">
        <v>2</v>
      </c>
      <c r="V82" s="164">
        <v>3</v>
      </c>
      <c r="W82" s="318"/>
      <c r="X82" s="167">
        <v>3</v>
      </c>
      <c r="Y82" s="388" t="s">
        <v>252</v>
      </c>
      <c r="Z82" s="358" t="s">
        <v>119</v>
      </c>
      <c r="AA82" s="385"/>
      <c r="AB82" s="385"/>
      <c r="AC82" s="205"/>
      <c r="AD82" s="201"/>
    </row>
    <row r="83" spans="1:30" s="238" customFormat="1" ht="15.75" customHeight="1" x14ac:dyDescent="0.2">
      <c r="A83" s="340" t="s">
        <v>344</v>
      </c>
      <c r="B83" s="552" t="s">
        <v>341</v>
      </c>
      <c r="C83" s="5" t="s">
        <v>5</v>
      </c>
      <c r="D83" s="429" t="s">
        <v>7</v>
      </c>
      <c r="E83" s="7"/>
      <c r="F83" s="6"/>
      <c r="G83" s="42"/>
      <c r="H83" s="6"/>
      <c r="I83" s="6"/>
      <c r="J83" s="148"/>
      <c r="K83" s="7"/>
      <c r="L83" s="6"/>
      <c r="M83" s="42"/>
      <c r="N83" s="6"/>
      <c r="O83" s="6"/>
      <c r="P83" s="148"/>
      <c r="Q83" s="400"/>
      <c r="R83" s="401"/>
      <c r="S83" s="163"/>
      <c r="T83" s="293"/>
      <c r="U83" s="293"/>
      <c r="V83" s="164"/>
      <c r="W83" s="318">
        <v>7</v>
      </c>
      <c r="X83" s="167">
        <v>7</v>
      </c>
      <c r="Y83" s="388" t="s">
        <v>252</v>
      </c>
      <c r="Z83" s="358" t="s">
        <v>119</v>
      </c>
      <c r="AA83" s="385"/>
      <c r="AB83" s="385"/>
      <c r="AC83" s="205"/>
      <c r="AD83" s="201"/>
    </row>
    <row r="84" spans="1:30" s="238" customFormat="1" ht="17.100000000000001" customHeight="1" x14ac:dyDescent="0.2">
      <c r="A84" s="649" t="s">
        <v>279</v>
      </c>
      <c r="B84" s="651"/>
      <c r="C84" s="417"/>
      <c r="D84" s="418"/>
      <c r="E84" s="417"/>
      <c r="F84" s="419"/>
      <c r="G84" s="420"/>
      <c r="H84" s="419"/>
      <c r="I84" s="419"/>
      <c r="J84" s="421"/>
      <c r="K84" s="417"/>
      <c r="L84" s="419"/>
      <c r="M84" s="420"/>
      <c r="N84" s="419"/>
      <c r="O84" s="419"/>
      <c r="P84" s="421"/>
      <c r="Q84" s="417"/>
      <c r="R84" s="419"/>
      <c r="S84" s="420">
        <v>9</v>
      </c>
      <c r="T84" s="419"/>
      <c r="U84" s="419"/>
      <c r="V84" s="421">
        <f>SUM(V85:V92)</f>
        <v>14</v>
      </c>
      <c r="W84" s="425">
        <v>7</v>
      </c>
      <c r="X84" s="425">
        <f>SUM(X85:X92)</f>
        <v>30</v>
      </c>
      <c r="Y84" s="431" t="s">
        <v>292</v>
      </c>
      <c r="Z84" s="493" t="s">
        <v>119</v>
      </c>
      <c r="AA84" s="385"/>
      <c r="AB84" s="385"/>
      <c r="AC84" s="205"/>
      <c r="AD84" s="201"/>
    </row>
    <row r="85" spans="1:30" s="238" customFormat="1" ht="15.75" customHeight="1" x14ac:dyDescent="0.2">
      <c r="A85" s="574" t="s">
        <v>319</v>
      </c>
      <c r="B85" s="556" t="s">
        <v>293</v>
      </c>
      <c r="C85" s="5" t="s">
        <v>5</v>
      </c>
      <c r="D85" s="429" t="s">
        <v>6</v>
      </c>
      <c r="E85" s="7"/>
      <c r="F85" s="6"/>
      <c r="G85" s="42"/>
      <c r="H85" s="6"/>
      <c r="I85" s="6"/>
      <c r="J85" s="148"/>
      <c r="K85" s="7"/>
      <c r="L85" s="6"/>
      <c r="M85" s="42"/>
      <c r="N85" s="6"/>
      <c r="O85" s="6"/>
      <c r="P85" s="298"/>
      <c r="Q85" s="399">
        <v>0</v>
      </c>
      <c r="R85" s="293">
        <v>2</v>
      </c>
      <c r="S85" s="163">
        <v>3</v>
      </c>
      <c r="T85" s="293"/>
      <c r="U85" s="293"/>
      <c r="V85" s="164"/>
      <c r="W85" s="318"/>
      <c r="X85" s="167">
        <v>3</v>
      </c>
      <c r="Y85" s="388" t="s">
        <v>292</v>
      </c>
      <c r="Z85" s="358" t="s">
        <v>119</v>
      </c>
      <c r="AA85" s="385"/>
      <c r="AB85" s="385"/>
      <c r="AC85" s="205"/>
      <c r="AD85" s="201"/>
    </row>
    <row r="86" spans="1:30" s="238" customFormat="1" ht="15.75" customHeight="1" x14ac:dyDescent="0.2">
      <c r="A86" s="403" t="s">
        <v>321</v>
      </c>
      <c r="B86" s="556" t="s">
        <v>297</v>
      </c>
      <c r="C86" s="5" t="s">
        <v>5</v>
      </c>
      <c r="D86" s="429" t="s">
        <v>7</v>
      </c>
      <c r="E86" s="399"/>
      <c r="F86" s="293"/>
      <c r="G86" s="163"/>
      <c r="H86" s="293"/>
      <c r="I86" s="293"/>
      <c r="J86" s="164"/>
      <c r="K86" s="399"/>
      <c r="L86" s="293"/>
      <c r="M86" s="163"/>
      <c r="N86" s="293"/>
      <c r="O86" s="293"/>
      <c r="P86" s="402"/>
      <c r="Q86" s="399">
        <v>0</v>
      </c>
      <c r="R86" s="293">
        <v>2</v>
      </c>
      <c r="S86" s="163">
        <v>3</v>
      </c>
      <c r="T86" s="293"/>
      <c r="U86" s="293"/>
      <c r="V86" s="402"/>
      <c r="W86" s="318"/>
      <c r="X86" s="167">
        <v>3</v>
      </c>
      <c r="Y86" s="388" t="s">
        <v>207</v>
      </c>
      <c r="Z86" s="495" t="s">
        <v>119</v>
      </c>
      <c r="AA86" s="385"/>
      <c r="AB86" s="385"/>
      <c r="AC86" s="205"/>
      <c r="AD86" s="201"/>
    </row>
    <row r="87" spans="1:30" s="238" customFormat="1" ht="15.75" customHeight="1" x14ac:dyDescent="0.2">
      <c r="A87" s="574" t="s">
        <v>322</v>
      </c>
      <c r="B87" s="556" t="s">
        <v>295</v>
      </c>
      <c r="C87" s="5" t="s">
        <v>5</v>
      </c>
      <c r="D87" s="429" t="s">
        <v>7</v>
      </c>
      <c r="E87" s="399"/>
      <c r="F87" s="293"/>
      <c r="G87" s="163"/>
      <c r="H87" s="293"/>
      <c r="I87" s="293"/>
      <c r="J87" s="164"/>
      <c r="K87" s="399"/>
      <c r="L87" s="293"/>
      <c r="M87" s="163"/>
      <c r="N87" s="293"/>
      <c r="O87" s="293"/>
      <c r="P87" s="402"/>
      <c r="Q87" s="399">
        <v>0</v>
      </c>
      <c r="R87" s="293">
        <v>2</v>
      </c>
      <c r="S87" s="163">
        <v>3</v>
      </c>
      <c r="T87" s="293"/>
      <c r="U87" s="293"/>
      <c r="V87" s="402"/>
      <c r="W87" s="318"/>
      <c r="X87" s="167">
        <v>3</v>
      </c>
      <c r="Y87" s="388" t="s">
        <v>296</v>
      </c>
      <c r="Z87" s="248" t="s">
        <v>119</v>
      </c>
      <c r="AA87" s="385"/>
      <c r="AB87" s="385"/>
      <c r="AC87" s="205"/>
      <c r="AD87" s="201"/>
    </row>
    <row r="88" spans="1:30" s="238" customFormat="1" ht="15.75" customHeight="1" x14ac:dyDescent="0.2">
      <c r="A88" s="397" t="s">
        <v>320</v>
      </c>
      <c r="B88" s="556" t="s">
        <v>294</v>
      </c>
      <c r="C88" s="5" t="s">
        <v>5</v>
      </c>
      <c r="D88" s="429" t="s">
        <v>7</v>
      </c>
      <c r="E88" s="399"/>
      <c r="F88" s="293"/>
      <c r="G88" s="163"/>
      <c r="H88" s="293"/>
      <c r="I88" s="293"/>
      <c r="J88" s="164"/>
      <c r="K88" s="399"/>
      <c r="L88" s="293"/>
      <c r="M88" s="163"/>
      <c r="N88" s="293"/>
      <c r="O88" s="293"/>
      <c r="P88" s="402"/>
      <c r="Q88" s="399"/>
      <c r="R88" s="293"/>
      <c r="S88" s="163"/>
      <c r="T88" s="293">
        <v>0</v>
      </c>
      <c r="U88" s="293">
        <v>2</v>
      </c>
      <c r="V88" s="402">
        <v>3</v>
      </c>
      <c r="W88" s="318"/>
      <c r="X88" s="167">
        <v>3</v>
      </c>
      <c r="Y88" s="388" t="s">
        <v>207</v>
      </c>
      <c r="Z88" s="358" t="s">
        <v>119</v>
      </c>
      <c r="AA88" s="385"/>
      <c r="AB88" s="385"/>
      <c r="AC88" s="205"/>
      <c r="AD88" s="201"/>
    </row>
    <row r="89" spans="1:30" s="240" customFormat="1" ht="27" customHeight="1" x14ac:dyDescent="0.2">
      <c r="A89" s="428" t="s">
        <v>327</v>
      </c>
      <c r="B89" s="556" t="s">
        <v>300</v>
      </c>
      <c r="C89" s="303" t="s">
        <v>5</v>
      </c>
      <c r="D89" s="304" t="s">
        <v>7</v>
      </c>
      <c r="E89" s="3"/>
      <c r="F89" s="1"/>
      <c r="G89" s="163"/>
      <c r="H89" s="1"/>
      <c r="I89" s="1"/>
      <c r="J89" s="164"/>
      <c r="K89" s="165"/>
      <c r="L89" s="1"/>
      <c r="M89" s="163"/>
      <c r="N89" s="305"/>
      <c r="O89" s="293"/>
      <c r="P89" s="306"/>
      <c r="Q89" s="3"/>
      <c r="R89" s="1"/>
      <c r="S89" s="163"/>
      <c r="T89" s="1">
        <v>1</v>
      </c>
      <c r="U89" s="1">
        <v>2</v>
      </c>
      <c r="V89" s="164">
        <v>4</v>
      </c>
      <c r="W89" s="318"/>
      <c r="X89" s="167">
        <v>4</v>
      </c>
      <c r="Y89" s="388" t="s">
        <v>252</v>
      </c>
      <c r="Z89" s="358" t="s">
        <v>119</v>
      </c>
      <c r="AA89" s="385"/>
      <c r="AB89" s="385"/>
      <c r="AC89" s="190"/>
      <c r="AD89" s="203"/>
    </row>
    <row r="90" spans="1:30" s="238" customFormat="1" ht="15.75" customHeight="1" x14ac:dyDescent="0.2">
      <c r="A90" s="103" t="s">
        <v>282</v>
      </c>
      <c r="B90" s="552" t="s">
        <v>283</v>
      </c>
      <c r="C90" s="450" t="s">
        <v>5</v>
      </c>
      <c r="D90" s="451" t="s">
        <v>6</v>
      </c>
      <c r="E90" s="341"/>
      <c r="F90" s="343"/>
      <c r="G90" s="344"/>
      <c r="H90" s="343"/>
      <c r="I90" s="343"/>
      <c r="J90" s="345"/>
      <c r="K90" s="346"/>
      <c r="L90" s="343"/>
      <c r="M90" s="344"/>
      <c r="N90" s="343"/>
      <c r="O90" s="343"/>
      <c r="P90" s="347"/>
      <c r="Q90" s="341"/>
      <c r="R90" s="343"/>
      <c r="S90" s="344"/>
      <c r="T90" s="343">
        <v>2</v>
      </c>
      <c r="U90" s="343">
        <v>1</v>
      </c>
      <c r="V90" s="345">
        <v>4</v>
      </c>
      <c r="W90" s="348"/>
      <c r="X90" s="349">
        <v>4</v>
      </c>
      <c r="Y90" s="388" t="s">
        <v>296</v>
      </c>
      <c r="Z90" s="248" t="s">
        <v>119</v>
      </c>
      <c r="AA90" s="385"/>
      <c r="AB90" s="385"/>
      <c r="AC90" s="205"/>
      <c r="AD90" s="201"/>
    </row>
    <row r="91" spans="1:30" s="238" customFormat="1" ht="15.75" customHeight="1" x14ac:dyDescent="0.2">
      <c r="A91" s="340" t="s">
        <v>346</v>
      </c>
      <c r="B91" s="552" t="s">
        <v>340</v>
      </c>
      <c r="C91" s="5" t="s">
        <v>5</v>
      </c>
      <c r="D91" s="342" t="s">
        <v>7</v>
      </c>
      <c r="E91" s="7"/>
      <c r="F91" s="6"/>
      <c r="G91" s="42"/>
      <c r="H91" s="6"/>
      <c r="I91" s="6"/>
      <c r="J91" s="148"/>
      <c r="K91" s="7"/>
      <c r="L91" s="6"/>
      <c r="M91" s="42"/>
      <c r="N91" s="6"/>
      <c r="O91" s="6"/>
      <c r="P91" s="148"/>
      <c r="Q91" s="400"/>
      <c r="R91" s="401"/>
      <c r="S91" s="163"/>
      <c r="T91" s="293">
        <v>0</v>
      </c>
      <c r="U91" s="293">
        <v>2</v>
      </c>
      <c r="V91" s="164">
        <v>3</v>
      </c>
      <c r="W91" s="318"/>
      <c r="X91" s="167">
        <v>3</v>
      </c>
      <c r="Y91" s="388" t="s">
        <v>292</v>
      </c>
      <c r="Z91" s="358" t="s">
        <v>119</v>
      </c>
      <c r="AA91" s="385"/>
      <c r="AB91" s="549"/>
      <c r="AC91" s="205"/>
      <c r="AD91" s="201"/>
    </row>
    <row r="92" spans="1:30" s="238" customFormat="1" ht="15.75" customHeight="1" thickBot="1" x14ac:dyDescent="0.25">
      <c r="A92" s="340" t="s">
        <v>347</v>
      </c>
      <c r="B92" s="552" t="s">
        <v>341</v>
      </c>
      <c r="C92" s="5" t="s">
        <v>5</v>
      </c>
      <c r="D92" s="429" t="s">
        <v>7</v>
      </c>
      <c r="E92" s="7"/>
      <c r="F92" s="6"/>
      <c r="G92" s="42"/>
      <c r="H92" s="6"/>
      <c r="I92" s="6"/>
      <c r="J92" s="148"/>
      <c r="K92" s="7"/>
      <c r="L92" s="6"/>
      <c r="M92" s="42"/>
      <c r="N92" s="6"/>
      <c r="O92" s="6"/>
      <c r="P92" s="148"/>
      <c r="Q92" s="400"/>
      <c r="R92" s="401"/>
      <c r="S92" s="163"/>
      <c r="T92" s="293"/>
      <c r="U92" s="293"/>
      <c r="V92" s="164"/>
      <c r="W92" s="318">
        <v>7</v>
      </c>
      <c r="X92" s="167">
        <v>7</v>
      </c>
      <c r="Y92" s="388" t="s">
        <v>292</v>
      </c>
      <c r="Z92" s="358" t="s">
        <v>119</v>
      </c>
      <c r="AA92" s="385"/>
      <c r="AB92" s="549"/>
      <c r="AC92" s="205"/>
      <c r="AD92" s="201"/>
    </row>
    <row r="93" spans="1:30" s="242" customFormat="1" ht="13.5" customHeight="1" thickBot="1" x14ac:dyDescent="0.25">
      <c r="A93" s="628"/>
      <c r="B93" s="629"/>
      <c r="C93" s="629"/>
      <c r="D93" s="629"/>
      <c r="E93" s="629"/>
      <c r="F93" s="629"/>
      <c r="G93" s="629"/>
      <c r="H93" s="629"/>
      <c r="I93" s="629"/>
      <c r="J93" s="629"/>
      <c r="K93" s="629"/>
      <c r="L93" s="629"/>
      <c r="M93" s="629"/>
      <c r="N93" s="629"/>
      <c r="O93" s="629"/>
      <c r="P93" s="629"/>
      <c r="Q93" s="629"/>
      <c r="R93" s="629"/>
      <c r="S93" s="629"/>
      <c r="T93" s="629"/>
      <c r="U93" s="629"/>
      <c r="V93" s="629"/>
      <c r="W93" s="629"/>
      <c r="X93" s="629"/>
      <c r="Y93" s="629"/>
      <c r="Z93" s="630"/>
      <c r="AA93" s="2"/>
      <c r="AB93" s="499"/>
      <c r="AC93" s="500"/>
      <c r="AD93" s="499"/>
    </row>
    <row r="94" spans="1:30" s="238" customFormat="1" ht="24" customHeight="1" thickBot="1" x14ac:dyDescent="0.25">
      <c r="A94" s="637" t="s">
        <v>86</v>
      </c>
      <c r="B94" s="638"/>
      <c r="C94" s="135"/>
      <c r="D94" s="105"/>
      <c r="E94" s="135"/>
      <c r="F94" s="104"/>
      <c r="G94" s="104">
        <v>2</v>
      </c>
      <c r="H94" s="104"/>
      <c r="I94" s="104"/>
      <c r="J94" s="105">
        <v>2</v>
      </c>
      <c r="K94" s="135"/>
      <c r="L94" s="104"/>
      <c r="M94" s="104">
        <v>0</v>
      </c>
      <c r="N94" s="135"/>
      <c r="O94" s="104"/>
      <c r="P94" s="105">
        <v>0</v>
      </c>
      <c r="Q94" s="135"/>
      <c r="R94" s="104"/>
      <c r="S94" s="104">
        <v>0</v>
      </c>
      <c r="T94" s="104"/>
      <c r="U94" s="104"/>
      <c r="V94" s="105">
        <v>2</v>
      </c>
      <c r="W94" s="106">
        <v>3</v>
      </c>
      <c r="X94" s="106">
        <v>9</v>
      </c>
      <c r="Y94" s="136"/>
      <c r="Z94" s="247"/>
      <c r="AA94" s="200"/>
      <c r="AB94" s="201"/>
      <c r="AC94" s="205"/>
      <c r="AD94" s="201"/>
    </row>
    <row r="95" spans="1:30" s="504" customFormat="1" ht="15" thickBot="1" x14ac:dyDescent="0.25">
      <c r="A95" s="557"/>
      <c r="B95" s="558" t="s">
        <v>157</v>
      </c>
      <c r="C95" s="559"/>
      <c r="D95" s="560"/>
      <c r="E95" s="559"/>
      <c r="F95" s="561"/>
      <c r="G95" s="562">
        <v>2</v>
      </c>
      <c r="H95" s="561"/>
      <c r="I95" s="561"/>
      <c r="J95" s="563">
        <v>2</v>
      </c>
      <c r="K95" s="559"/>
      <c r="L95" s="561"/>
      <c r="M95" s="562"/>
      <c r="N95" s="561"/>
      <c r="O95" s="561"/>
      <c r="P95" s="563"/>
      <c r="Q95" s="559"/>
      <c r="R95" s="561"/>
      <c r="S95" s="562"/>
      <c r="T95" s="561"/>
      <c r="U95" s="561"/>
      <c r="V95" s="563"/>
      <c r="W95" s="564"/>
      <c r="X95" s="564">
        <v>4</v>
      </c>
      <c r="Y95" s="565"/>
      <c r="Z95" s="566"/>
      <c r="AA95" s="501"/>
      <c r="AB95" s="502"/>
      <c r="AC95" s="503"/>
      <c r="AD95" s="502"/>
    </row>
    <row r="96" spans="1:30" ht="23.1" customHeight="1" x14ac:dyDescent="0.2">
      <c r="A96" s="641" t="s">
        <v>88</v>
      </c>
      <c r="B96" s="642"/>
      <c r="C96" s="365"/>
      <c r="D96" s="365"/>
      <c r="E96" s="365"/>
      <c r="F96" s="365"/>
      <c r="G96" s="365"/>
      <c r="H96" s="365"/>
      <c r="I96" s="365"/>
      <c r="J96" s="365"/>
      <c r="K96" s="365"/>
      <c r="L96" s="365"/>
      <c r="M96" s="365"/>
      <c r="N96" s="366"/>
      <c r="O96" s="366"/>
      <c r="P96" s="365"/>
      <c r="Q96" s="365"/>
      <c r="R96" s="365"/>
      <c r="S96" s="365"/>
      <c r="T96" s="365"/>
      <c r="U96" s="365"/>
      <c r="V96" s="365"/>
      <c r="W96" s="365"/>
      <c r="X96" s="365">
        <v>0</v>
      </c>
      <c r="Y96" s="567"/>
      <c r="Z96" s="367"/>
      <c r="AA96" s="500"/>
      <c r="AB96" s="499"/>
      <c r="AC96" s="500"/>
      <c r="AD96" s="499"/>
    </row>
    <row r="97" spans="1:30" ht="15" thickBot="1" x14ac:dyDescent="0.25">
      <c r="A97" s="568" t="s">
        <v>56</v>
      </c>
      <c r="B97" s="569" t="s">
        <v>197</v>
      </c>
      <c r="C97" s="570" t="s">
        <v>14</v>
      </c>
      <c r="D97" s="570" t="s">
        <v>58</v>
      </c>
      <c r="E97" s="570">
        <v>0</v>
      </c>
      <c r="F97" s="570">
        <v>2</v>
      </c>
      <c r="G97" s="571">
        <v>0</v>
      </c>
      <c r="H97" s="570">
        <v>0</v>
      </c>
      <c r="I97" s="570">
        <v>2</v>
      </c>
      <c r="J97" s="571">
        <v>0</v>
      </c>
      <c r="K97" s="570"/>
      <c r="L97" s="570"/>
      <c r="M97" s="571"/>
      <c r="N97" s="570"/>
      <c r="O97" s="570"/>
      <c r="P97" s="571"/>
      <c r="Q97" s="570"/>
      <c r="R97" s="570"/>
      <c r="S97" s="571"/>
      <c r="T97" s="570"/>
      <c r="U97" s="570"/>
      <c r="V97" s="571"/>
      <c r="W97" s="571"/>
      <c r="X97" s="571">
        <v>0</v>
      </c>
      <c r="Y97" s="572" t="s">
        <v>214</v>
      </c>
      <c r="Z97" s="573" t="s">
        <v>61</v>
      </c>
      <c r="AA97" s="500"/>
      <c r="AB97" s="499"/>
      <c r="AC97" s="500"/>
      <c r="AD97" s="499"/>
    </row>
    <row r="98" spans="1:30" s="509" customFormat="1" ht="13.5" thickBot="1" x14ac:dyDescent="0.25">
      <c r="A98" s="510"/>
      <c r="B98" s="511"/>
      <c r="C98" s="512"/>
      <c r="D98" s="513"/>
      <c r="E98" s="513"/>
      <c r="F98" s="513"/>
      <c r="G98" s="513"/>
      <c r="H98" s="513"/>
      <c r="I98" s="513"/>
      <c r="J98" s="513"/>
      <c r="K98" s="513"/>
      <c r="L98" s="513"/>
      <c r="M98" s="513"/>
      <c r="N98" s="513"/>
      <c r="O98" s="513"/>
      <c r="P98" s="513"/>
      <c r="Q98" s="513"/>
      <c r="R98" s="513"/>
      <c r="S98" s="513"/>
      <c r="T98" s="513"/>
      <c r="U98" s="513"/>
      <c r="V98" s="513"/>
      <c r="W98" s="513"/>
      <c r="X98" s="513"/>
      <c r="Y98" s="514"/>
      <c r="Z98" s="515"/>
      <c r="AA98" s="506"/>
      <c r="AB98" s="507"/>
      <c r="AC98" s="508"/>
      <c r="AD98" s="507"/>
    </row>
    <row r="99" spans="1:30" s="509" customFormat="1" ht="24" thickBot="1" x14ac:dyDescent="0.25">
      <c r="A99" s="645" t="s">
        <v>250</v>
      </c>
      <c r="B99" s="646"/>
      <c r="C99" s="327"/>
      <c r="D99" s="328"/>
      <c r="E99" s="329"/>
      <c r="F99" s="327"/>
      <c r="G99" s="327"/>
      <c r="H99" s="327"/>
      <c r="I99" s="327"/>
      <c r="J99" s="328"/>
      <c r="K99" s="329"/>
      <c r="L99" s="327"/>
      <c r="M99" s="327"/>
      <c r="N99" s="327"/>
      <c r="O99" s="327"/>
      <c r="P99" s="328"/>
      <c r="Q99" s="329"/>
      <c r="R99" s="327"/>
      <c r="S99" s="327"/>
      <c r="T99" s="327"/>
      <c r="U99" s="327"/>
      <c r="V99" s="330"/>
      <c r="W99" s="369">
        <v>20</v>
      </c>
      <c r="X99" s="370">
        <v>20</v>
      </c>
      <c r="Y99" s="325"/>
      <c r="Z99" s="326"/>
      <c r="AA99" s="506"/>
      <c r="AB99" s="507"/>
      <c r="AC99" s="508"/>
      <c r="AD99" s="507"/>
    </row>
    <row r="100" spans="1:30" s="509" customFormat="1" ht="13.5" thickBot="1" x14ac:dyDescent="0.25">
      <c r="A100" s="454" t="s">
        <v>268</v>
      </c>
      <c r="B100" s="575" t="s">
        <v>250</v>
      </c>
      <c r="C100" s="371"/>
      <c r="D100" s="372"/>
      <c r="E100" s="371"/>
      <c r="F100" s="373"/>
      <c r="G100" s="374"/>
      <c r="H100" s="373"/>
      <c r="I100" s="373"/>
      <c r="J100" s="375"/>
      <c r="K100" s="371"/>
      <c r="L100" s="373"/>
      <c r="M100" s="374"/>
      <c r="N100" s="373"/>
      <c r="O100" s="373"/>
      <c r="P100" s="375"/>
      <c r="Q100" s="371"/>
      <c r="R100" s="373"/>
      <c r="S100" s="374"/>
      <c r="T100" s="373"/>
      <c r="U100" s="373"/>
      <c r="V100" s="376"/>
      <c r="W100" s="377">
        <v>20</v>
      </c>
      <c r="X100" s="378">
        <v>20</v>
      </c>
      <c r="Y100" s="430" t="s">
        <v>288</v>
      </c>
      <c r="Z100" s="379" t="s">
        <v>251</v>
      </c>
      <c r="AA100" s="506"/>
      <c r="AB100" s="507"/>
      <c r="AC100" s="508"/>
      <c r="AD100" s="507"/>
    </row>
    <row r="101" spans="1:30" ht="13.5" thickBot="1" x14ac:dyDescent="0.25">
      <c r="A101" s="510"/>
      <c r="B101" s="511"/>
      <c r="C101" s="512"/>
      <c r="D101" s="513"/>
      <c r="E101" s="513"/>
      <c r="F101" s="513"/>
      <c r="G101" s="513"/>
      <c r="H101" s="513"/>
      <c r="I101" s="513"/>
      <c r="J101" s="513"/>
      <c r="K101" s="513"/>
      <c r="L101" s="513"/>
      <c r="M101" s="513"/>
      <c r="N101" s="513"/>
      <c r="O101" s="513"/>
      <c r="P101" s="513"/>
      <c r="Q101" s="513"/>
      <c r="R101" s="513"/>
      <c r="S101" s="513"/>
      <c r="T101" s="513"/>
      <c r="U101" s="513"/>
      <c r="V101" s="513"/>
      <c r="W101" s="513"/>
      <c r="X101" s="513"/>
      <c r="Y101" s="514"/>
      <c r="Z101" s="515"/>
      <c r="AA101" s="505"/>
      <c r="AB101" s="499"/>
      <c r="AC101" s="500"/>
      <c r="AD101" s="499"/>
    </row>
    <row r="102" spans="1:30" ht="18.75" thickBot="1" x14ac:dyDescent="0.25">
      <c r="A102" s="639" t="s">
        <v>161</v>
      </c>
      <c r="B102" s="640"/>
      <c r="C102" s="196"/>
      <c r="D102" s="196"/>
      <c r="E102" s="199"/>
      <c r="F102" s="199"/>
      <c r="G102" s="199">
        <f>SUM(G5+G44+G94)</f>
        <v>30</v>
      </c>
      <c r="H102" s="199"/>
      <c r="I102" s="199"/>
      <c r="J102" s="199">
        <f>SUM(J5+J44+J94)</f>
        <v>31</v>
      </c>
      <c r="K102" s="199"/>
      <c r="L102" s="199"/>
      <c r="M102" s="199">
        <f>SUM(M5+M44+M94)</f>
        <v>29</v>
      </c>
      <c r="N102" s="199"/>
      <c r="O102" s="199"/>
      <c r="P102" s="199">
        <f>SUM(P5+P44+P94)</f>
        <v>29</v>
      </c>
      <c r="Q102" s="199"/>
      <c r="R102" s="199"/>
      <c r="S102" s="199">
        <v>31</v>
      </c>
      <c r="T102" s="199"/>
      <c r="U102" s="199"/>
      <c r="V102" s="199">
        <f>V5+V44+V84+V94</f>
        <v>30</v>
      </c>
      <c r="W102" s="199">
        <f>SUM(W5+W44+W92+W94+W99)</f>
        <v>30</v>
      </c>
      <c r="X102" s="198">
        <f>SUM(G102:W102)</f>
        <v>210</v>
      </c>
      <c r="Y102" s="197"/>
      <c r="Z102" s="249"/>
      <c r="AA102" s="516"/>
      <c r="AB102" s="517"/>
      <c r="AC102" s="518"/>
      <c r="AD102" s="517"/>
    </row>
    <row r="103" spans="1:30" x14ac:dyDescent="0.2">
      <c r="S103" s="519"/>
    </row>
    <row r="104" spans="1:30" x14ac:dyDescent="0.2">
      <c r="X104" s="496">
        <f>SUM(G102:W103)</f>
        <v>210</v>
      </c>
    </row>
    <row r="105" spans="1:30" s="520" customFormat="1" x14ac:dyDescent="0.2"/>
    <row r="106" spans="1:30" s="520" customFormat="1" x14ac:dyDescent="0.2"/>
    <row r="107" spans="1:30" s="520" customFormat="1" x14ac:dyDescent="0.2"/>
    <row r="108" spans="1:30" s="520" customFormat="1" x14ac:dyDescent="0.2"/>
    <row r="109" spans="1:30" s="520" customFormat="1" x14ac:dyDescent="0.2"/>
    <row r="110" spans="1:30" s="520" customFormat="1" x14ac:dyDescent="0.2"/>
    <row r="111" spans="1:30" s="520" customFormat="1" x14ac:dyDescent="0.2"/>
    <row r="112" spans="1:30" s="520" customFormat="1" x14ac:dyDescent="0.2"/>
    <row r="113" s="520" customFormat="1" x14ac:dyDescent="0.2"/>
    <row r="114" s="520" customFormat="1" x14ac:dyDescent="0.2"/>
  </sheetData>
  <autoFilter ref="A1:AD4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8" showButton="0"/>
  </autoFilter>
  <mergeCells count="44">
    <mergeCell ref="A102:B102"/>
    <mergeCell ref="A96:B96"/>
    <mergeCell ref="A94:B94"/>
    <mergeCell ref="A45:B45"/>
    <mergeCell ref="A93:Z93"/>
    <mergeCell ref="A99:B99"/>
    <mergeCell ref="A66:B66"/>
    <mergeCell ref="A75:B75"/>
    <mergeCell ref="A84:B84"/>
    <mergeCell ref="A65:B65"/>
    <mergeCell ref="A24:B24"/>
    <mergeCell ref="A64:Z64"/>
    <mergeCell ref="A5:B5"/>
    <mergeCell ref="A55:B55"/>
    <mergeCell ref="A46:B46"/>
    <mergeCell ref="A44:B44"/>
    <mergeCell ref="AA28:AB28"/>
    <mergeCell ref="P3:P4"/>
    <mergeCell ref="Y2:Y4"/>
    <mergeCell ref="V3:V4"/>
    <mergeCell ref="G3:G4"/>
    <mergeCell ref="E2:J2"/>
    <mergeCell ref="J3:J4"/>
    <mergeCell ref="S3:S4"/>
    <mergeCell ref="H3:I3"/>
    <mergeCell ref="Q3:R3"/>
    <mergeCell ref="M3:M4"/>
    <mergeCell ref="AA1:AB3"/>
    <mergeCell ref="AC1:AD3"/>
    <mergeCell ref="AC22:AD22"/>
    <mergeCell ref="A1:Z1"/>
    <mergeCell ref="T3:U3"/>
    <mergeCell ref="X2:X4"/>
    <mergeCell ref="K2:P2"/>
    <mergeCell ref="Q2:V2"/>
    <mergeCell ref="E3:F3"/>
    <mergeCell ref="Z2:Z4"/>
    <mergeCell ref="N3:O3"/>
    <mergeCell ref="A2:A4"/>
    <mergeCell ref="B2:B4"/>
    <mergeCell ref="C2:C4"/>
    <mergeCell ref="K3:L3"/>
    <mergeCell ref="D2:D4"/>
    <mergeCell ref="A6:B6"/>
  </mergeCells>
  <phoneticPr fontId="8" type="noConversion"/>
  <hyperlinks>
    <hyperlink ref="B7" r:id="rId1"/>
    <hyperlink ref="B8" r:id="rId2"/>
    <hyperlink ref="B9" r:id="rId3"/>
    <hyperlink ref="B10" r:id="rId4"/>
    <hyperlink ref="B11" r:id="rId5"/>
    <hyperlink ref="B17" r:id="rId6"/>
    <hyperlink ref="B18" r:id="rId7"/>
    <hyperlink ref="B21" r:id="rId8"/>
    <hyperlink ref="B30" r:id="rId9"/>
    <hyperlink ref="B32" r:id="rId10"/>
    <hyperlink ref="B33" r:id="rId11" display="Döntési technikák"/>
    <hyperlink ref="B20" r:id="rId12"/>
    <hyperlink ref="B12" r:id="rId13"/>
    <hyperlink ref="B13" r:id="rId14"/>
    <hyperlink ref="B14" r:id="rId15"/>
    <hyperlink ref="B15" r:id="rId16"/>
    <hyperlink ref="B16" r:id="rId17"/>
    <hyperlink ref="B25" r:id="rId18"/>
    <hyperlink ref="B26" r:id="rId19"/>
    <hyperlink ref="B27" r:id="rId20"/>
    <hyperlink ref="B23" r:id="rId21" display="Gazdasági jog I."/>
    <hyperlink ref="AB11" r:id="rId22"/>
    <hyperlink ref="AB15" r:id="rId23"/>
    <hyperlink ref="AB27" r:id="rId24"/>
    <hyperlink ref="AB29" r:id="rId25"/>
    <hyperlink ref="B22" r:id="rId26"/>
    <hyperlink ref="B28" r:id="rId27"/>
    <hyperlink ref="B29" r:id="rId28"/>
    <hyperlink ref="B31" r:id="rId29"/>
    <hyperlink ref="B40" r:id="rId30"/>
    <hyperlink ref="B34" r:id="rId31" display="Betriebswirtschaftliche Entscheidungstheorie"/>
    <hyperlink ref="B62" r:id="rId32"/>
    <hyperlink ref="B63" r:id="rId33"/>
    <hyperlink ref="B59" r:id="rId34"/>
    <hyperlink ref="B58" r:id="rId35"/>
    <hyperlink ref="B60" r:id="rId36"/>
    <hyperlink ref="B57" r:id="rId37"/>
    <hyperlink ref="B61" r:id="rId38"/>
    <hyperlink ref="B56" r:id="rId39"/>
    <hyperlink ref="B50" r:id="rId40"/>
    <hyperlink ref="B47" r:id="rId41"/>
    <hyperlink ref="B52" r:id="rId42" display="Üzleti informatika  "/>
    <hyperlink ref="B41" r:id="rId43" display="Egyedi projektek vezetése 5, 6"/>
    <hyperlink ref="B81" r:id="rId44"/>
    <hyperlink ref="B90" r:id="rId45"/>
    <hyperlink ref="B19" r:id="rId46"/>
    <hyperlink ref="B36" r:id="rId47"/>
    <hyperlink ref="B37" r:id="rId48"/>
    <hyperlink ref="B38" r:id="rId49"/>
    <hyperlink ref="B39" r:id="rId50"/>
    <hyperlink ref="B42" r:id="rId51"/>
    <hyperlink ref="B48" r:id="rId52"/>
    <hyperlink ref="B49" r:id="rId53"/>
    <hyperlink ref="B51" r:id="rId54"/>
    <hyperlink ref="B53" r:id="rId55"/>
    <hyperlink ref="B68" r:id="rId56"/>
    <hyperlink ref="B69" r:id="rId57"/>
    <hyperlink ref="B71" r:id="rId58"/>
    <hyperlink ref="B76" r:id="rId59"/>
    <hyperlink ref="B77" r:id="rId60"/>
    <hyperlink ref="B78" r:id="rId61"/>
    <hyperlink ref="B79" r:id="rId62"/>
    <hyperlink ref="B80" r:id="rId63"/>
    <hyperlink ref="B86" r:id="rId64"/>
    <hyperlink ref="B89" r:id="rId65"/>
    <hyperlink ref="B67" r:id="rId66"/>
    <hyperlink ref="B70" r:id="rId67"/>
    <hyperlink ref="B72" r:id="rId68"/>
    <hyperlink ref="B85" r:id="rId69"/>
    <hyperlink ref="B87" r:id="rId70"/>
    <hyperlink ref="B88" r:id="rId71"/>
    <hyperlink ref="B35" r:id="rId72"/>
    <hyperlink ref="B100" r:id="rId73"/>
  </hyperlinks>
  <pageMargins left="0.19685039370078741" right="0.19685039370078741" top="0.19685039370078741" bottom="0.19685039370078741" header="0.19685039370078741" footer="0.19685039370078741"/>
  <pageSetup paperSize="9" scale="60" orientation="landscape" r:id="rId74"/>
  <headerFooter alignWithMargins="0"/>
  <rowBreaks count="1" manualBreakCount="1">
    <brk id="43" max="25" man="1"/>
  </rowBreaks>
  <ignoredErrors>
    <ignoredError sqref="G11 J15 M27 M29 P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zoomScaleSheetLayoutView="100" workbookViewId="0">
      <selection activeCell="A29" sqref="A29"/>
    </sheetView>
  </sheetViews>
  <sheetFormatPr defaultColWidth="11.42578125" defaultRowHeight="12.75" x14ac:dyDescent="0.2"/>
  <cols>
    <col min="1" max="1" width="226.42578125" style="231" bestFit="1" customWidth="1"/>
    <col min="2" max="16384" width="11.42578125" style="231"/>
  </cols>
  <sheetData>
    <row r="1" spans="1:1" s="232" customFormat="1" x14ac:dyDescent="0.2">
      <c r="A1" s="170" t="s">
        <v>126</v>
      </c>
    </row>
    <row r="2" spans="1:1" s="232" customFormat="1" x14ac:dyDescent="0.2">
      <c r="A2" s="170" t="s">
        <v>127</v>
      </c>
    </row>
    <row r="3" spans="1:1" s="182" customFormat="1" x14ac:dyDescent="0.2">
      <c r="A3" s="173" t="s">
        <v>128</v>
      </c>
    </row>
    <row r="4" spans="1:1" s="182" customFormat="1" x14ac:dyDescent="0.2">
      <c r="A4" s="172" t="s">
        <v>129</v>
      </c>
    </row>
    <row r="5" spans="1:1" s="182" customFormat="1" x14ac:dyDescent="0.2">
      <c r="A5" s="172" t="s">
        <v>130</v>
      </c>
    </row>
    <row r="6" spans="1:1" s="182" customFormat="1" ht="4.5" customHeight="1" x14ac:dyDescent="0.2">
      <c r="A6" s="172"/>
    </row>
    <row r="7" spans="1:1" s="182" customFormat="1" ht="12.75" customHeight="1" x14ac:dyDescent="0.2">
      <c r="A7" s="194" t="s">
        <v>159</v>
      </c>
    </row>
    <row r="8" spans="1:1" s="182" customFormat="1" x14ac:dyDescent="0.2">
      <c r="A8" s="169" t="s">
        <v>131</v>
      </c>
    </row>
    <row r="9" spans="1:1" s="182" customFormat="1" x14ac:dyDescent="0.2">
      <c r="A9" s="169" t="s">
        <v>132</v>
      </c>
    </row>
    <row r="10" spans="1:1" s="182" customFormat="1" x14ac:dyDescent="0.2">
      <c r="A10" s="169" t="s">
        <v>133</v>
      </c>
    </row>
    <row r="11" spans="1:1" s="182" customFormat="1" x14ac:dyDescent="0.2">
      <c r="A11" s="169" t="s">
        <v>190</v>
      </c>
    </row>
    <row r="12" spans="1:1" s="182" customFormat="1" x14ac:dyDescent="0.2">
      <c r="A12" s="169" t="s">
        <v>134</v>
      </c>
    </row>
    <row r="13" spans="1:1" s="182" customFormat="1" ht="12" customHeight="1" x14ac:dyDescent="0.2">
      <c r="A13" s="291" t="s">
        <v>223</v>
      </c>
    </row>
    <row r="14" spans="1:1" s="182" customFormat="1" ht="12" customHeight="1" x14ac:dyDescent="0.2">
      <c r="A14" s="291"/>
    </row>
    <row r="15" spans="1:1" s="182" customFormat="1" ht="12.75" customHeight="1" x14ac:dyDescent="0.2">
      <c r="A15" s="194" t="s">
        <v>155</v>
      </c>
    </row>
    <row r="16" spans="1:1" s="182" customFormat="1" ht="12.75" customHeight="1" x14ac:dyDescent="0.2">
      <c r="A16" s="172"/>
    </row>
    <row r="17" spans="1:26" s="182" customFormat="1" ht="14.25" x14ac:dyDescent="0.2">
      <c r="A17" s="194" t="s">
        <v>158</v>
      </c>
    </row>
    <row r="18" spans="1:26" s="182" customFormat="1" ht="12.75" customHeight="1" x14ac:dyDescent="0.2">
      <c r="A18" s="172"/>
    </row>
    <row r="19" spans="1:26" s="182" customFormat="1" ht="12.75" customHeight="1" x14ac:dyDescent="0.2">
      <c r="A19" s="194" t="s">
        <v>156</v>
      </c>
    </row>
    <row r="20" spans="1:26" s="182" customFormat="1" ht="12.75" customHeight="1" x14ac:dyDescent="0.2">
      <c r="A20" s="172"/>
    </row>
    <row r="21" spans="1:26" s="182" customFormat="1" ht="12.75" customHeight="1" x14ac:dyDescent="0.2">
      <c r="A21" s="195" t="s">
        <v>193</v>
      </c>
    </row>
    <row r="22" spans="1:26" s="182" customFormat="1" ht="12.75" customHeight="1" x14ac:dyDescent="0.2">
      <c r="A22" s="221"/>
    </row>
    <row r="23" spans="1:26" s="182" customFormat="1" ht="12.75" customHeight="1" x14ac:dyDescent="0.2">
      <c r="A23" s="172" t="s">
        <v>135</v>
      </c>
    </row>
    <row r="24" spans="1:26" s="182" customFormat="1" x14ac:dyDescent="0.2">
      <c r="A24" s="169" t="s">
        <v>136</v>
      </c>
    </row>
    <row r="25" spans="1:26" s="182" customFormat="1" x14ac:dyDescent="0.2">
      <c r="A25" s="427" t="s">
        <v>306</v>
      </c>
    </row>
    <row r="26" spans="1:26" s="182" customFormat="1" x14ac:dyDescent="0.2">
      <c r="A26" s="427" t="s">
        <v>307</v>
      </c>
    </row>
    <row r="27" spans="1:26" s="182" customFormat="1" x14ac:dyDescent="0.2">
      <c r="A27" s="427" t="s">
        <v>308</v>
      </c>
    </row>
    <row r="28" spans="1:26" s="182" customFormat="1" x14ac:dyDescent="0.2">
      <c r="A28" s="427" t="s">
        <v>309</v>
      </c>
    </row>
    <row r="29" spans="1:26" s="182" customFormat="1" x14ac:dyDescent="0.2">
      <c r="A29" s="169"/>
    </row>
    <row r="30" spans="1:26" customFormat="1" x14ac:dyDescent="0.2">
      <c r="A30" s="654" t="s">
        <v>261</v>
      </c>
      <c r="B30" s="654"/>
      <c r="C30" s="654"/>
      <c r="D30" s="654"/>
      <c r="E30" s="654"/>
      <c r="F30" s="654"/>
      <c r="G30" s="654"/>
      <c r="H30" s="654"/>
      <c r="I30" s="654"/>
      <c r="J30" s="654"/>
      <c r="K30" s="654"/>
      <c r="L30" s="654"/>
      <c r="M30" s="654"/>
      <c r="N30" s="654"/>
      <c r="O30" s="654"/>
      <c r="P30" s="654"/>
      <c r="Q30" s="654"/>
      <c r="R30" s="654"/>
      <c r="S30" s="654"/>
      <c r="T30" s="654"/>
      <c r="U30" s="654"/>
      <c r="V30" s="654"/>
      <c r="W30" s="654"/>
      <c r="X30" s="654"/>
      <c r="Y30" s="654"/>
      <c r="Z30" s="654"/>
    </row>
    <row r="31" spans="1:26" customFormat="1" x14ac:dyDescent="0.2">
      <c r="A31" s="389" t="s">
        <v>262</v>
      </c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</row>
    <row r="32" spans="1:26" customFormat="1" x14ac:dyDescent="0.2">
      <c r="A32" s="389" t="s">
        <v>263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</row>
    <row r="33" spans="1:26" customFormat="1" x14ac:dyDescent="0.2">
      <c r="A33" s="389" t="s">
        <v>264</v>
      </c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89"/>
    </row>
    <row r="34" spans="1:26" s="182" customFormat="1" x14ac:dyDescent="0.2">
      <c r="A34" s="169"/>
    </row>
    <row r="35" spans="1:26" s="233" customFormat="1" ht="14.25" customHeight="1" x14ac:dyDescent="0.2">
      <c r="A35" s="170" t="s">
        <v>137</v>
      </c>
    </row>
    <row r="36" spans="1:26" s="182" customFormat="1" x14ac:dyDescent="0.2">
      <c r="A36" s="169" t="s">
        <v>144</v>
      </c>
    </row>
    <row r="37" spans="1:26" s="234" customFormat="1" ht="25.5" x14ac:dyDescent="0.2">
      <c r="A37" s="171" t="s">
        <v>160</v>
      </c>
    </row>
    <row r="38" spans="1:26" s="182" customFormat="1" x14ac:dyDescent="0.2">
      <c r="A38" s="169" t="s">
        <v>138</v>
      </c>
    </row>
    <row r="39" spans="1:26" s="182" customFormat="1" x14ac:dyDescent="0.2">
      <c r="A39" s="169" t="s">
        <v>139</v>
      </c>
    </row>
    <row r="40" spans="1:26" s="182" customFormat="1" x14ac:dyDescent="0.2">
      <c r="A40" s="169" t="s">
        <v>143</v>
      </c>
    </row>
    <row r="41" spans="1:26" s="233" customFormat="1" ht="14.25" customHeight="1" x14ac:dyDescent="0.2">
      <c r="A41" s="170" t="s">
        <v>140</v>
      </c>
    </row>
    <row r="42" spans="1:26" s="182" customFormat="1" x14ac:dyDescent="0.2">
      <c r="A42" s="169" t="s">
        <v>141</v>
      </c>
    </row>
    <row r="43" spans="1:26" s="233" customFormat="1" ht="14.25" customHeight="1" x14ac:dyDescent="0.2">
      <c r="A43" s="230" t="s">
        <v>142</v>
      </c>
    </row>
  </sheetData>
  <mergeCells count="1">
    <mergeCell ref="A30:Z30"/>
  </mergeCells>
  <phoneticPr fontId="8" type="noConversion"/>
  <pageMargins left="0.19685039370078741" right="0.19685039370078741" top="0.19685039370078741" bottom="0.19685039370078741" header="0.19685039370078741" footer="0.19685039370078741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ColWidth="11.42578125" defaultRowHeight="12.75" x14ac:dyDescent="0.2"/>
  <cols>
    <col min="1" max="1" width="22.85546875" style="20" customWidth="1"/>
    <col min="2" max="2" width="22.42578125" style="52" customWidth="1"/>
    <col min="3" max="3" width="9.85546875" style="53" bestFit="1" customWidth="1"/>
    <col min="4" max="4" width="13.7109375" style="52" customWidth="1"/>
    <col min="5" max="5" width="7.42578125" style="27" customWidth="1"/>
    <col min="6" max="6" width="47.28515625" style="21" customWidth="1"/>
    <col min="7" max="7" width="8.28515625" style="21" bestFit="1" customWidth="1"/>
    <col min="8" max="8" width="11.42578125" style="17" bestFit="1" customWidth="1"/>
    <col min="9" max="9" width="4.7109375" style="17" customWidth="1"/>
    <col min="10" max="11" width="3.140625" style="20" customWidth="1"/>
    <col min="12" max="12" width="7.42578125" style="22" customWidth="1"/>
    <col min="13" max="14" width="3.140625" style="20" customWidth="1"/>
    <col min="15" max="15" width="6.7109375" style="18" customWidth="1"/>
    <col min="16" max="16" width="2.85546875" style="17" bestFit="1" customWidth="1"/>
    <col min="17" max="17" width="3.140625" style="17" customWidth="1"/>
    <col min="18" max="18" width="7.42578125" style="18" customWidth="1"/>
    <col min="19" max="20" width="3.140625" style="17" customWidth="1"/>
    <col min="21" max="21" width="6.7109375" style="18" customWidth="1"/>
    <col min="22" max="23" width="3.42578125" style="17" customWidth="1"/>
    <col min="24" max="24" width="5.7109375" style="18" customWidth="1"/>
    <col min="25" max="26" width="3.42578125" style="17" customWidth="1"/>
    <col min="27" max="27" width="6.7109375" style="18" customWidth="1"/>
    <col min="28" max="28" width="4.85546875" style="18" customWidth="1"/>
    <col min="29" max="29" width="8.7109375" style="33" customWidth="1"/>
    <col min="30" max="30" width="10.7109375" style="17" hidden="1" customWidth="1"/>
    <col min="31" max="31" width="21.85546875" style="19" hidden="1" customWidth="1"/>
    <col min="32" max="32" width="39.7109375" style="21" hidden="1" customWidth="1"/>
    <col min="33" max="33" width="11.7109375" style="20" customWidth="1"/>
    <col min="34" max="34" width="34.85546875" style="21" customWidth="1"/>
    <col min="35" max="16384" width="11.42578125" style="20"/>
  </cols>
  <sheetData>
    <row r="1" spans="1:34" ht="13.5" thickBot="1" x14ac:dyDescent="0.25">
      <c r="A1" s="67"/>
      <c r="B1" s="68"/>
      <c r="C1" s="69"/>
      <c r="D1" s="77"/>
      <c r="E1" s="78"/>
      <c r="F1" s="714" t="s">
        <v>89</v>
      </c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  <c r="S1" s="715"/>
      <c r="T1" s="715"/>
      <c r="U1" s="715"/>
      <c r="V1" s="715"/>
      <c r="W1" s="715"/>
      <c r="X1" s="715"/>
      <c r="Y1" s="715"/>
      <c r="Z1" s="715"/>
      <c r="AA1" s="715"/>
      <c r="AB1" s="715"/>
      <c r="AC1" s="716"/>
      <c r="AD1" s="64"/>
      <c r="AE1" s="65"/>
      <c r="AF1" s="66"/>
    </row>
    <row r="2" spans="1:34" s="23" customFormat="1" ht="12.75" customHeight="1" thickBot="1" x14ac:dyDescent="0.25">
      <c r="A2" s="676" t="s">
        <v>96</v>
      </c>
      <c r="B2" s="679" t="s">
        <v>95</v>
      </c>
      <c r="C2" s="680"/>
      <c r="D2" s="681"/>
      <c r="E2" s="79"/>
      <c r="F2" s="688" t="s">
        <v>105</v>
      </c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  <c r="Y2" s="689"/>
      <c r="Z2" s="689"/>
      <c r="AA2" s="689"/>
      <c r="AB2" s="689"/>
      <c r="AC2" s="689"/>
      <c r="AD2" s="689"/>
      <c r="AE2" s="689"/>
      <c r="AF2" s="690"/>
      <c r="AH2" s="24"/>
    </row>
    <row r="3" spans="1:34" s="23" customFormat="1" ht="11.25" customHeight="1" x14ac:dyDescent="0.2">
      <c r="A3" s="677"/>
      <c r="B3" s="682"/>
      <c r="C3" s="683"/>
      <c r="D3" s="684"/>
      <c r="E3" s="79"/>
      <c r="F3" s="691" t="s">
        <v>23</v>
      </c>
      <c r="G3" s="694" t="s">
        <v>0</v>
      </c>
      <c r="H3" s="697" t="s">
        <v>1</v>
      </c>
      <c r="I3" s="697" t="s">
        <v>12</v>
      </c>
      <c r="J3" s="700" t="s">
        <v>79</v>
      </c>
      <c r="K3" s="700"/>
      <c r="L3" s="700"/>
      <c r="M3" s="700"/>
      <c r="N3" s="700"/>
      <c r="O3" s="700"/>
      <c r="P3" s="700" t="s">
        <v>80</v>
      </c>
      <c r="Q3" s="700"/>
      <c r="R3" s="700"/>
      <c r="S3" s="700"/>
      <c r="T3" s="700"/>
      <c r="U3" s="700"/>
      <c r="V3" s="700" t="s">
        <v>81</v>
      </c>
      <c r="W3" s="700"/>
      <c r="X3" s="700"/>
      <c r="Y3" s="700"/>
      <c r="Z3" s="700"/>
      <c r="AA3" s="700"/>
      <c r="AB3" s="83" t="s">
        <v>101</v>
      </c>
      <c r="AC3" s="717" t="s">
        <v>87</v>
      </c>
      <c r="AD3" s="43"/>
      <c r="AE3" s="707" t="s">
        <v>3</v>
      </c>
      <c r="AF3" s="702" t="s">
        <v>24</v>
      </c>
      <c r="AH3" s="24"/>
    </row>
    <row r="4" spans="1:34" s="23" customFormat="1" ht="11.25" customHeight="1" x14ac:dyDescent="0.2">
      <c r="A4" s="677"/>
      <c r="B4" s="682"/>
      <c r="C4" s="683"/>
      <c r="D4" s="684"/>
      <c r="E4" s="79"/>
      <c r="F4" s="692"/>
      <c r="G4" s="695"/>
      <c r="H4" s="698"/>
      <c r="I4" s="698"/>
      <c r="J4" s="701">
        <v>1</v>
      </c>
      <c r="K4" s="701"/>
      <c r="L4" s="710" t="s">
        <v>2</v>
      </c>
      <c r="M4" s="701">
        <v>2</v>
      </c>
      <c r="N4" s="701"/>
      <c r="O4" s="710" t="s">
        <v>2</v>
      </c>
      <c r="P4" s="701">
        <v>3</v>
      </c>
      <c r="Q4" s="701"/>
      <c r="R4" s="710" t="s">
        <v>2</v>
      </c>
      <c r="S4" s="701">
        <v>4</v>
      </c>
      <c r="T4" s="701"/>
      <c r="U4" s="710" t="s">
        <v>2</v>
      </c>
      <c r="V4" s="701">
        <v>5</v>
      </c>
      <c r="W4" s="701"/>
      <c r="X4" s="710" t="s">
        <v>2</v>
      </c>
      <c r="Y4" s="701">
        <v>6</v>
      </c>
      <c r="Z4" s="701"/>
      <c r="AA4" s="710" t="s">
        <v>2</v>
      </c>
      <c r="AB4" s="108">
        <v>7</v>
      </c>
      <c r="AC4" s="718"/>
      <c r="AD4" s="62"/>
      <c r="AE4" s="708"/>
      <c r="AF4" s="703"/>
      <c r="AH4" s="24"/>
    </row>
    <row r="5" spans="1:34" s="23" customFormat="1" ht="27.75" customHeight="1" thickBot="1" x14ac:dyDescent="0.25">
      <c r="A5" s="678"/>
      <c r="B5" s="685"/>
      <c r="C5" s="686"/>
      <c r="D5" s="687"/>
      <c r="E5" s="79"/>
      <c r="F5" s="693"/>
      <c r="G5" s="696"/>
      <c r="H5" s="699"/>
      <c r="I5" s="699"/>
      <c r="J5" s="44" t="s">
        <v>4</v>
      </c>
      <c r="K5" s="44" t="s">
        <v>22</v>
      </c>
      <c r="L5" s="711"/>
      <c r="M5" s="44" t="s">
        <v>4</v>
      </c>
      <c r="N5" s="44" t="s">
        <v>22</v>
      </c>
      <c r="O5" s="711"/>
      <c r="P5" s="44" t="s">
        <v>4</v>
      </c>
      <c r="Q5" s="44" t="s">
        <v>22</v>
      </c>
      <c r="R5" s="711"/>
      <c r="S5" s="44" t="s">
        <v>4</v>
      </c>
      <c r="T5" s="44" t="s">
        <v>22</v>
      </c>
      <c r="U5" s="711"/>
      <c r="V5" s="44" t="s">
        <v>4</v>
      </c>
      <c r="W5" s="44" t="s">
        <v>22</v>
      </c>
      <c r="X5" s="711"/>
      <c r="Y5" s="44" t="s">
        <v>4</v>
      </c>
      <c r="Z5" s="44" t="s">
        <v>22</v>
      </c>
      <c r="AA5" s="711"/>
      <c r="AB5" s="129"/>
      <c r="AC5" s="719"/>
      <c r="AD5" s="63"/>
      <c r="AE5" s="709"/>
      <c r="AF5" s="704"/>
      <c r="AH5" s="24"/>
    </row>
    <row r="6" spans="1:34" s="25" customFormat="1" ht="69.75" customHeight="1" x14ac:dyDescent="0.2">
      <c r="A6" s="659" t="s">
        <v>103</v>
      </c>
      <c r="B6" s="663" t="s">
        <v>90</v>
      </c>
      <c r="C6" s="664">
        <v>67</v>
      </c>
      <c r="D6" s="656">
        <v>101</v>
      </c>
      <c r="E6" s="27"/>
      <c r="F6" s="90" t="s">
        <v>98</v>
      </c>
      <c r="G6" s="91"/>
      <c r="H6" s="84" t="s">
        <v>5</v>
      </c>
      <c r="I6" s="84"/>
      <c r="J6" s="84"/>
      <c r="K6" s="84"/>
      <c r="L6" s="84">
        <v>19</v>
      </c>
      <c r="M6" s="84"/>
      <c r="N6" s="84"/>
      <c r="O6" s="84">
        <f>SUM(O7,O8)</f>
        <v>25</v>
      </c>
      <c r="P6" s="84"/>
      <c r="Q6" s="84"/>
      <c r="R6" s="84">
        <f>SUM(R7,R8)</f>
        <v>24</v>
      </c>
      <c r="S6" s="84"/>
      <c r="T6" s="84"/>
      <c r="U6" s="84">
        <f>SUM(U7,U8)</f>
        <v>20</v>
      </c>
      <c r="V6" s="84"/>
      <c r="W6" s="84"/>
      <c r="X6" s="84">
        <f>SUM(X7,X8)</f>
        <v>16</v>
      </c>
      <c r="Y6" s="84"/>
      <c r="Z6" s="84"/>
      <c r="AA6" s="84">
        <f>SUM(AA7,AA8)</f>
        <v>21</v>
      </c>
      <c r="AB6" s="84"/>
      <c r="AC6" s="85">
        <f>SUM(L6:AB6)</f>
        <v>125</v>
      </c>
      <c r="AD6" s="45"/>
      <c r="AE6" s="46"/>
      <c r="AF6" s="9"/>
      <c r="AH6" s="26"/>
    </row>
    <row r="7" spans="1:34" s="25" customFormat="1" ht="19.5" customHeight="1" x14ac:dyDescent="0.2">
      <c r="A7" s="660"/>
      <c r="B7" s="662"/>
      <c r="C7" s="655"/>
      <c r="D7" s="657"/>
      <c r="E7" s="86"/>
      <c r="F7" s="712" t="s">
        <v>90</v>
      </c>
      <c r="G7" s="713"/>
      <c r="H7" s="60" t="s">
        <v>5</v>
      </c>
      <c r="I7" s="60"/>
      <c r="J7" s="59"/>
      <c r="K7" s="59"/>
      <c r="L7" s="59">
        <v>19</v>
      </c>
      <c r="M7" s="59"/>
      <c r="N7" s="59"/>
      <c r="O7" s="59">
        <v>25</v>
      </c>
      <c r="P7" s="59"/>
      <c r="Q7" s="59"/>
      <c r="R7" s="59">
        <v>14</v>
      </c>
      <c r="S7" s="59"/>
      <c r="T7" s="59"/>
      <c r="U7" s="59">
        <v>5</v>
      </c>
      <c r="V7" s="59"/>
      <c r="W7" s="59"/>
      <c r="X7" s="59">
        <v>4</v>
      </c>
      <c r="Y7" s="59"/>
      <c r="Z7" s="59"/>
      <c r="AA7" s="59">
        <v>0</v>
      </c>
      <c r="AB7" s="59"/>
      <c r="AC7" s="71">
        <f>SUM(L7:AB7)</f>
        <v>67</v>
      </c>
      <c r="AD7" s="75" t="e">
        <f>SUM(#REF!)</f>
        <v>#REF!</v>
      </c>
      <c r="AE7" s="47"/>
      <c r="AF7" s="48"/>
      <c r="AH7" s="26"/>
    </row>
    <row r="8" spans="1:34" s="25" customFormat="1" ht="19.5" customHeight="1" thickBot="1" x14ac:dyDescent="0.25">
      <c r="A8" s="660"/>
      <c r="B8" s="662"/>
      <c r="C8" s="655"/>
      <c r="D8" s="657"/>
      <c r="E8" s="86"/>
      <c r="F8" s="705" t="s">
        <v>91</v>
      </c>
      <c r="G8" s="706"/>
      <c r="H8" s="72" t="s">
        <v>5</v>
      </c>
      <c r="I8" s="72"/>
      <c r="J8" s="73"/>
      <c r="K8" s="73"/>
      <c r="L8" s="73"/>
      <c r="M8" s="73"/>
      <c r="N8" s="73"/>
      <c r="O8" s="73"/>
      <c r="P8" s="73"/>
      <c r="Q8" s="73"/>
      <c r="R8" s="73">
        <v>10</v>
      </c>
      <c r="S8" s="73"/>
      <c r="T8" s="73"/>
      <c r="U8" s="73">
        <v>15</v>
      </c>
      <c r="V8" s="73"/>
      <c r="W8" s="73"/>
      <c r="X8" s="73">
        <v>12</v>
      </c>
      <c r="Y8" s="73"/>
      <c r="Z8" s="73"/>
      <c r="AA8" s="73">
        <v>21</v>
      </c>
      <c r="AB8" s="73"/>
      <c r="AC8" s="74">
        <f>SUM(L8:AA8)</f>
        <v>58</v>
      </c>
      <c r="AD8" s="16" t="e">
        <f>SUM(#REF!)</f>
        <v>#REF!</v>
      </c>
      <c r="AE8" s="11"/>
      <c r="AF8" s="12"/>
      <c r="AH8" s="26"/>
    </row>
    <row r="9" spans="1:34" s="25" customFormat="1" ht="19.5" customHeight="1" x14ac:dyDescent="0.2">
      <c r="A9" s="660"/>
      <c r="B9" s="662"/>
      <c r="C9" s="655"/>
      <c r="D9" s="657"/>
      <c r="E9" s="86"/>
      <c r="F9" s="117" t="s">
        <v>94</v>
      </c>
      <c r="G9" s="118"/>
      <c r="H9" s="119" t="s">
        <v>36</v>
      </c>
      <c r="I9" s="119"/>
      <c r="J9" s="119"/>
      <c r="K9" s="119"/>
      <c r="L9" s="119">
        <f>SUM(L13,L12,L11)</f>
        <v>7</v>
      </c>
      <c r="M9" s="119"/>
      <c r="N9" s="119"/>
      <c r="O9" s="119">
        <f>SUM(O13,O12,O11)</f>
        <v>3</v>
      </c>
      <c r="P9" s="119"/>
      <c r="Q9" s="119"/>
      <c r="R9" s="119">
        <f>SUM(R13,R12,R11)</f>
        <v>3</v>
      </c>
      <c r="S9" s="119"/>
      <c r="T9" s="119"/>
      <c r="U9" s="119">
        <f>SUM(U13,U12,U11)</f>
        <v>10</v>
      </c>
      <c r="V9" s="119"/>
      <c r="W9" s="119"/>
      <c r="X9" s="119">
        <f>SUM(X13,X12,X11)</f>
        <v>11</v>
      </c>
      <c r="Y9" s="119"/>
      <c r="Z9" s="119"/>
      <c r="AA9" s="119">
        <f>SUM(AA13,AA12,AA11)</f>
        <v>8</v>
      </c>
      <c r="AB9" s="119"/>
      <c r="AC9" s="120">
        <f>SUM(AC13,AC12,AC11)</f>
        <v>42</v>
      </c>
      <c r="AD9" s="16" t="e">
        <f>SUM(#REF!)</f>
        <v>#REF!</v>
      </c>
      <c r="AE9" s="11"/>
      <c r="AF9" s="12"/>
      <c r="AH9" s="26"/>
    </row>
    <row r="10" spans="1:34" s="25" customFormat="1" ht="19.5" customHeight="1" x14ac:dyDescent="0.2">
      <c r="A10" s="660"/>
      <c r="B10" s="662"/>
      <c r="C10" s="655"/>
      <c r="D10" s="657"/>
      <c r="E10" s="86"/>
      <c r="F10" s="712" t="s">
        <v>111</v>
      </c>
      <c r="G10" s="713"/>
      <c r="H10" s="60" t="s">
        <v>36</v>
      </c>
      <c r="I10" s="60"/>
      <c r="J10" s="59"/>
      <c r="K10" s="59"/>
      <c r="L10" s="59">
        <v>3</v>
      </c>
      <c r="M10" s="59"/>
      <c r="N10" s="59"/>
      <c r="O10" s="59">
        <v>0</v>
      </c>
      <c r="P10" s="59"/>
      <c r="Q10" s="59"/>
      <c r="R10" s="59">
        <v>3</v>
      </c>
      <c r="S10" s="59"/>
      <c r="T10" s="59"/>
      <c r="U10" s="59">
        <v>4</v>
      </c>
      <c r="V10" s="59"/>
      <c r="W10" s="59"/>
      <c r="X10" s="59">
        <v>7</v>
      </c>
      <c r="Y10" s="59"/>
      <c r="Z10" s="59"/>
      <c r="AA10" s="59">
        <v>4</v>
      </c>
      <c r="AB10" s="59"/>
      <c r="AC10" s="71">
        <f>SUM(H10:AB10)</f>
        <v>21</v>
      </c>
      <c r="AD10" s="16" t="e">
        <f>SUM(#REF!)</f>
        <v>#REF!</v>
      </c>
      <c r="AE10" s="11"/>
      <c r="AF10" s="12"/>
      <c r="AH10" s="26"/>
    </row>
    <row r="11" spans="1:34" s="25" customFormat="1" ht="19.5" customHeight="1" x14ac:dyDescent="0.2">
      <c r="A11" s="660"/>
      <c r="B11" s="662"/>
      <c r="C11" s="655"/>
      <c r="D11" s="657"/>
      <c r="E11" s="86"/>
      <c r="F11" s="130" t="s">
        <v>112</v>
      </c>
      <c r="G11" s="121"/>
      <c r="H11" s="10" t="s">
        <v>36</v>
      </c>
      <c r="I11" s="10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>
        <v>4</v>
      </c>
      <c r="V11" s="36"/>
      <c r="W11" s="36"/>
      <c r="X11" s="36">
        <v>4</v>
      </c>
      <c r="Y11" s="36"/>
      <c r="Z11" s="36"/>
      <c r="AA11" s="36">
        <v>4</v>
      </c>
      <c r="AB11" s="36"/>
      <c r="AC11" s="13">
        <f>SUM(K11:AB11)</f>
        <v>12</v>
      </c>
      <c r="AD11" s="16" t="e">
        <f>SUM(#REF!)</f>
        <v>#REF!</v>
      </c>
      <c r="AE11" s="11"/>
      <c r="AF11" s="12"/>
      <c r="AH11" s="26"/>
    </row>
    <row r="12" spans="1:34" s="25" customFormat="1" ht="19.5" customHeight="1" x14ac:dyDescent="0.2">
      <c r="A12" s="660"/>
      <c r="B12" s="662"/>
      <c r="C12" s="655"/>
      <c r="D12" s="657"/>
      <c r="E12" s="86"/>
      <c r="F12" s="131" t="s">
        <v>113</v>
      </c>
      <c r="G12" s="122"/>
      <c r="H12" s="6" t="s">
        <v>36</v>
      </c>
      <c r="I12" s="6"/>
      <c r="J12" s="41"/>
      <c r="K12" s="41"/>
      <c r="L12" s="41">
        <v>3</v>
      </c>
      <c r="M12" s="41"/>
      <c r="N12" s="41"/>
      <c r="O12" s="41"/>
      <c r="P12" s="41"/>
      <c r="Q12" s="41"/>
      <c r="R12" s="41">
        <v>3</v>
      </c>
      <c r="S12" s="41"/>
      <c r="T12" s="41"/>
      <c r="U12" s="41"/>
      <c r="V12" s="41"/>
      <c r="W12" s="41"/>
      <c r="X12" s="41">
        <v>3</v>
      </c>
      <c r="Y12" s="41"/>
      <c r="Z12" s="41"/>
      <c r="AA12" s="41"/>
      <c r="AB12" s="41"/>
      <c r="AC12" s="14">
        <f>SUM(I12:AA12)</f>
        <v>9</v>
      </c>
      <c r="AD12" s="16" t="e">
        <f>SUM(#REF!)</f>
        <v>#REF!</v>
      </c>
      <c r="AE12" s="11"/>
      <c r="AF12" s="12"/>
      <c r="AH12" s="26"/>
    </row>
    <row r="13" spans="1:34" s="25" customFormat="1" ht="19.5" customHeight="1" thickBot="1" x14ac:dyDescent="0.25">
      <c r="A13" s="660"/>
      <c r="B13" s="662"/>
      <c r="C13" s="655"/>
      <c r="D13" s="657"/>
      <c r="E13" s="86"/>
      <c r="F13" s="705" t="s">
        <v>110</v>
      </c>
      <c r="G13" s="706"/>
      <c r="H13" s="72" t="s">
        <v>36</v>
      </c>
      <c r="I13" s="72"/>
      <c r="J13" s="73"/>
      <c r="K13" s="73"/>
      <c r="L13" s="73">
        <v>4</v>
      </c>
      <c r="M13" s="73"/>
      <c r="N13" s="73"/>
      <c r="O13" s="73">
        <v>3</v>
      </c>
      <c r="P13" s="73"/>
      <c r="Q13" s="73"/>
      <c r="R13" s="73">
        <v>0</v>
      </c>
      <c r="S13" s="73"/>
      <c r="T13" s="73"/>
      <c r="U13" s="73">
        <v>6</v>
      </c>
      <c r="V13" s="73"/>
      <c r="W13" s="73"/>
      <c r="X13" s="73">
        <v>4</v>
      </c>
      <c r="Y13" s="73"/>
      <c r="Z13" s="73"/>
      <c r="AA13" s="73">
        <v>4</v>
      </c>
      <c r="AB13" s="73"/>
      <c r="AC13" s="74">
        <v>21</v>
      </c>
      <c r="AD13" s="16" t="e">
        <f>SUM(#REF!)</f>
        <v>#REF!</v>
      </c>
      <c r="AE13" s="11"/>
      <c r="AF13" s="12"/>
      <c r="AH13" s="26"/>
    </row>
    <row r="14" spans="1:34" s="25" customFormat="1" ht="19.5" customHeight="1" thickBot="1" x14ac:dyDescent="0.25">
      <c r="A14" s="660"/>
      <c r="B14" s="662" t="s">
        <v>117</v>
      </c>
      <c r="C14" s="655" t="s">
        <v>99</v>
      </c>
      <c r="D14" s="657"/>
      <c r="E14" s="86"/>
      <c r="F14" s="93" t="s">
        <v>92</v>
      </c>
      <c r="G14" s="94"/>
      <c r="H14" s="76" t="s">
        <v>8</v>
      </c>
      <c r="I14" s="76"/>
      <c r="J14" s="76"/>
      <c r="K14" s="76"/>
      <c r="L14" s="76">
        <v>5</v>
      </c>
      <c r="M14" s="76"/>
      <c r="N14" s="76"/>
      <c r="O14" s="76">
        <v>2</v>
      </c>
      <c r="P14" s="76"/>
      <c r="Q14" s="76"/>
      <c r="R14" s="76">
        <v>3</v>
      </c>
      <c r="S14" s="76"/>
      <c r="T14" s="76"/>
      <c r="U14" s="76">
        <v>0</v>
      </c>
      <c r="V14" s="76"/>
      <c r="W14" s="76"/>
      <c r="X14" s="76">
        <v>3</v>
      </c>
      <c r="Y14" s="76"/>
      <c r="Z14" s="76"/>
      <c r="AA14" s="76">
        <v>0</v>
      </c>
      <c r="AB14" s="76"/>
      <c r="AC14" s="92">
        <f>SUM(J14:AB14)</f>
        <v>13</v>
      </c>
      <c r="AD14" s="15"/>
      <c r="AE14" s="11"/>
      <c r="AF14" s="12"/>
      <c r="AH14" s="26"/>
    </row>
    <row r="15" spans="1:34" s="25" customFormat="1" ht="19.5" customHeight="1" x14ac:dyDescent="0.2">
      <c r="A15" s="660"/>
      <c r="B15" s="662"/>
      <c r="C15" s="655"/>
      <c r="D15" s="657"/>
      <c r="E15" s="86"/>
      <c r="F15" s="123" t="s">
        <v>114</v>
      </c>
      <c r="G15" s="124"/>
      <c r="H15" s="10" t="s">
        <v>8</v>
      </c>
      <c r="I15" s="10"/>
      <c r="J15" s="36"/>
      <c r="K15" s="36"/>
      <c r="L15" s="36">
        <v>2</v>
      </c>
      <c r="M15" s="36"/>
      <c r="N15" s="36"/>
      <c r="O15" s="36">
        <v>2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13">
        <v>4</v>
      </c>
      <c r="AD15" s="15"/>
      <c r="AE15" s="11"/>
      <c r="AF15" s="12"/>
      <c r="AH15" s="26"/>
    </row>
    <row r="16" spans="1:34" s="25" customFormat="1" ht="31.5" customHeight="1" thickBot="1" x14ac:dyDescent="0.25">
      <c r="A16" s="660"/>
      <c r="B16" s="662"/>
      <c r="C16" s="655"/>
      <c r="D16" s="657"/>
      <c r="E16" s="86"/>
      <c r="F16" s="125" t="s">
        <v>108</v>
      </c>
      <c r="G16" s="89"/>
      <c r="H16" s="4" t="s">
        <v>8</v>
      </c>
      <c r="I16" s="87"/>
      <c r="J16" s="88"/>
      <c r="K16" s="88"/>
      <c r="L16" s="88">
        <v>3</v>
      </c>
      <c r="M16" s="88"/>
      <c r="N16" s="88"/>
      <c r="O16" s="88"/>
      <c r="P16" s="88"/>
      <c r="Q16" s="88"/>
      <c r="R16" s="88">
        <v>3</v>
      </c>
      <c r="S16" s="88"/>
      <c r="T16" s="88"/>
      <c r="U16" s="88"/>
      <c r="V16" s="88"/>
      <c r="W16" s="88"/>
      <c r="X16" s="88">
        <v>3</v>
      </c>
      <c r="Y16" s="88"/>
      <c r="Z16" s="88"/>
      <c r="AA16" s="88"/>
      <c r="AB16" s="88"/>
      <c r="AC16" s="14">
        <v>9</v>
      </c>
      <c r="AD16" s="15"/>
      <c r="AE16" s="11"/>
      <c r="AF16" s="12"/>
      <c r="AH16" s="26"/>
    </row>
    <row r="17" spans="1:34" s="25" customFormat="1" ht="27.75" customHeight="1" thickBot="1" x14ac:dyDescent="0.25">
      <c r="A17" s="660"/>
      <c r="B17" s="662"/>
      <c r="C17" s="655"/>
      <c r="D17" s="657"/>
      <c r="E17" s="86"/>
      <c r="F17" s="132" t="s">
        <v>87</v>
      </c>
      <c r="G17" s="82"/>
      <c r="H17" s="82"/>
      <c r="I17" s="82"/>
      <c r="J17" s="82"/>
      <c r="K17" s="82"/>
      <c r="L17" s="82">
        <f>SUM(L14,L9,L6)</f>
        <v>31</v>
      </c>
      <c r="M17" s="82"/>
      <c r="N17" s="82"/>
      <c r="O17" s="82">
        <f>SUM(O14,O9,O6)</f>
        <v>30</v>
      </c>
      <c r="P17" s="82"/>
      <c r="Q17" s="82"/>
      <c r="R17" s="82">
        <f>SUM(R14,R9,R6)</f>
        <v>30</v>
      </c>
      <c r="S17" s="82"/>
      <c r="T17" s="82"/>
      <c r="U17" s="82">
        <f>SUM(U14,U9,U6)</f>
        <v>30</v>
      </c>
      <c r="V17" s="82"/>
      <c r="W17" s="82"/>
      <c r="X17" s="82">
        <f>SUM(X14,X9,X6)</f>
        <v>30</v>
      </c>
      <c r="Y17" s="82"/>
      <c r="Z17" s="82"/>
      <c r="AA17" s="82">
        <f>SUM(AA14,AA9,AA6)</f>
        <v>29</v>
      </c>
      <c r="AB17" s="82"/>
      <c r="AC17" s="82">
        <f>SUM(AC14,AC9,AC6)</f>
        <v>180</v>
      </c>
      <c r="AD17" s="15"/>
      <c r="AE17" s="11"/>
      <c r="AF17" s="12"/>
      <c r="AH17" s="26"/>
    </row>
    <row r="18" spans="1:34" s="25" customFormat="1" ht="22.5" customHeight="1" x14ac:dyDescent="0.2">
      <c r="A18" s="660"/>
      <c r="B18" s="662"/>
      <c r="C18" s="655"/>
      <c r="D18" s="657"/>
      <c r="E18" s="32"/>
      <c r="F18" s="134" t="s">
        <v>115</v>
      </c>
      <c r="G18" s="54"/>
      <c r="H18" s="30"/>
      <c r="I18" s="30"/>
      <c r="J18" s="30"/>
      <c r="K18" s="30"/>
      <c r="L18" s="55"/>
      <c r="M18" s="56"/>
      <c r="N18" s="56"/>
      <c r="O18" s="55"/>
      <c r="P18" s="30"/>
      <c r="Q18" s="30"/>
      <c r="R18" s="55"/>
      <c r="S18" s="30"/>
      <c r="T18" s="30"/>
      <c r="U18" s="55"/>
      <c r="V18" s="30"/>
      <c r="W18" s="30"/>
      <c r="X18" s="55"/>
      <c r="Y18" s="30"/>
      <c r="Z18" s="30"/>
      <c r="AA18" s="55"/>
      <c r="AB18" s="55"/>
      <c r="AC18" s="17"/>
      <c r="AD18" s="15"/>
      <c r="AE18" s="11"/>
      <c r="AF18" s="12"/>
      <c r="AH18" s="26"/>
    </row>
    <row r="19" spans="1:34" s="25" customFormat="1" ht="12.75" customHeight="1" x14ac:dyDescent="0.2">
      <c r="A19" s="660"/>
      <c r="B19" s="662"/>
      <c r="C19" s="655"/>
      <c r="D19" s="657"/>
      <c r="E19" s="133"/>
      <c r="F19" s="133"/>
      <c r="G19" s="54"/>
      <c r="H19" s="30"/>
      <c r="I19" s="30"/>
      <c r="J19" s="30"/>
      <c r="K19" s="30"/>
      <c r="L19" s="55"/>
      <c r="M19" s="56"/>
      <c r="N19" s="56"/>
      <c r="O19" s="55"/>
      <c r="P19" s="30"/>
      <c r="Q19" s="30"/>
      <c r="R19" s="55"/>
      <c r="S19" s="30"/>
      <c r="T19" s="30"/>
      <c r="U19" s="55"/>
      <c r="V19" s="30"/>
      <c r="W19" s="30"/>
      <c r="X19" s="55"/>
      <c r="Y19" s="30"/>
      <c r="Z19" s="30"/>
      <c r="AA19" s="55"/>
      <c r="AB19" s="55"/>
      <c r="AC19" s="17"/>
      <c r="AD19" s="15"/>
      <c r="AE19" s="11"/>
      <c r="AF19" s="12"/>
      <c r="AH19" s="26"/>
    </row>
    <row r="20" spans="1:34" s="25" customFormat="1" ht="13.5" customHeight="1" x14ac:dyDescent="0.2">
      <c r="A20" s="660"/>
      <c r="B20" s="662"/>
      <c r="C20" s="655"/>
      <c r="D20" s="657"/>
      <c r="E20" s="32"/>
      <c r="F20" s="133"/>
      <c r="G20" s="29"/>
      <c r="H20" s="31"/>
      <c r="I20" s="31"/>
      <c r="J20" s="31"/>
      <c r="K20" s="31"/>
      <c r="L20" s="33"/>
      <c r="M20" s="31"/>
      <c r="N20" s="31"/>
      <c r="O20" s="33"/>
      <c r="P20" s="31"/>
      <c r="Q20" s="31"/>
      <c r="R20" s="33"/>
      <c r="S20" s="57"/>
      <c r="T20" s="57"/>
      <c r="U20" s="58"/>
      <c r="V20" s="57"/>
      <c r="W20" s="57"/>
      <c r="X20" s="58"/>
      <c r="Y20" s="57"/>
      <c r="Z20" s="57"/>
      <c r="AA20" s="58"/>
      <c r="AB20" s="58"/>
      <c r="AC20" s="17"/>
      <c r="AD20" s="15"/>
      <c r="AE20" s="11"/>
      <c r="AF20" s="12"/>
      <c r="AH20" s="26"/>
    </row>
    <row r="21" spans="1:34" s="25" customFormat="1" ht="22.5" customHeight="1" x14ac:dyDescent="0.2">
      <c r="A21" s="660"/>
      <c r="B21" s="662"/>
      <c r="C21" s="655"/>
      <c r="D21" s="657"/>
      <c r="E21" s="32"/>
      <c r="F21" s="133"/>
      <c r="G21" s="29"/>
      <c r="H21" s="31"/>
      <c r="I21" s="31"/>
      <c r="J21" s="31"/>
      <c r="K21" s="31"/>
      <c r="L21" s="33"/>
      <c r="M21" s="31"/>
      <c r="N21" s="31"/>
      <c r="O21" s="33"/>
      <c r="P21" s="31"/>
      <c r="Q21" s="31"/>
      <c r="R21" s="33"/>
      <c r="S21" s="31"/>
      <c r="T21" s="31"/>
      <c r="U21" s="33"/>
      <c r="V21" s="31"/>
      <c r="W21" s="31"/>
      <c r="X21" s="33"/>
      <c r="Y21" s="31"/>
      <c r="Z21" s="31"/>
      <c r="AA21" s="33"/>
      <c r="AB21" s="33"/>
      <c r="AC21" s="17"/>
      <c r="AD21" s="15"/>
      <c r="AE21" s="11"/>
      <c r="AF21" s="12"/>
      <c r="AH21" s="26"/>
    </row>
    <row r="22" spans="1:34" s="25" customFormat="1" ht="87" customHeight="1" thickBot="1" x14ac:dyDescent="0.25">
      <c r="A22" s="661"/>
      <c r="B22" s="70" t="s">
        <v>102</v>
      </c>
      <c r="C22" s="61" t="s">
        <v>97</v>
      </c>
      <c r="D22" s="658"/>
      <c r="E22" s="32"/>
      <c r="F22" s="133"/>
      <c r="G22" s="21"/>
      <c r="H22" s="17"/>
      <c r="I22" s="17"/>
      <c r="J22" s="20"/>
      <c r="K22" s="20"/>
      <c r="L22" s="22"/>
      <c r="M22" s="20"/>
      <c r="N22" s="20"/>
      <c r="O22" s="18"/>
      <c r="P22" s="17"/>
      <c r="Q22" s="17"/>
      <c r="R22" s="18"/>
      <c r="S22" s="17"/>
      <c r="T22" s="17"/>
      <c r="U22" s="18"/>
      <c r="V22" s="17"/>
      <c r="W22" s="17"/>
      <c r="X22" s="18"/>
      <c r="Y22" s="17"/>
      <c r="Z22" s="17"/>
      <c r="AA22" s="18"/>
      <c r="AB22" s="18"/>
      <c r="AC22" s="17"/>
      <c r="AD22" s="15"/>
      <c r="AE22" s="11"/>
      <c r="AF22" s="12"/>
      <c r="AH22" s="26"/>
    </row>
    <row r="23" spans="1:34" s="25" customFormat="1" ht="19.5" customHeight="1" x14ac:dyDescent="0.2">
      <c r="A23" s="665" t="s">
        <v>104</v>
      </c>
      <c r="B23" s="671" t="s">
        <v>109</v>
      </c>
      <c r="C23" s="671">
        <v>58</v>
      </c>
      <c r="D23" s="668">
        <v>79</v>
      </c>
      <c r="E23" s="32"/>
      <c r="F23" s="133"/>
      <c r="G23" s="21"/>
      <c r="H23" s="17"/>
      <c r="I23" s="17"/>
      <c r="J23" s="20"/>
      <c r="K23" s="20"/>
      <c r="L23" s="22"/>
      <c r="M23" s="20"/>
      <c r="N23" s="20"/>
      <c r="O23" s="18"/>
      <c r="P23" s="17"/>
      <c r="Q23" s="17"/>
      <c r="R23" s="18"/>
      <c r="S23" s="17"/>
      <c r="T23" s="17"/>
      <c r="U23" s="18"/>
      <c r="V23" s="17"/>
      <c r="W23" s="17"/>
      <c r="X23" s="18"/>
      <c r="Y23" s="17"/>
      <c r="Z23" s="17"/>
      <c r="AA23" s="18"/>
      <c r="AB23" s="18"/>
      <c r="AC23" s="33"/>
      <c r="AD23" s="34"/>
      <c r="AE23" s="47"/>
      <c r="AF23" s="48"/>
      <c r="AH23" s="26"/>
    </row>
    <row r="24" spans="1:34" s="28" customFormat="1" ht="12.75" customHeight="1" x14ac:dyDescent="0.2">
      <c r="A24" s="666"/>
      <c r="B24" s="672"/>
      <c r="C24" s="672"/>
      <c r="D24" s="669"/>
      <c r="E24" s="32"/>
      <c r="F24" s="133"/>
      <c r="G24" s="21"/>
      <c r="H24" s="17"/>
      <c r="I24" s="17"/>
      <c r="J24" s="20"/>
      <c r="K24" s="20"/>
      <c r="L24" s="22"/>
      <c r="M24" s="20"/>
      <c r="N24" s="20"/>
      <c r="O24" s="18"/>
      <c r="P24" s="17"/>
      <c r="Q24" s="17"/>
      <c r="R24" s="18"/>
      <c r="S24" s="17"/>
      <c r="T24" s="17"/>
      <c r="U24" s="18"/>
      <c r="V24" s="17"/>
      <c r="W24" s="17"/>
      <c r="X24" s="18"/>
      <c r="Y24" s="17"/>
      <c r="Z24" s="17"/>
      <c r="AA24" s="18"/>
      <c r="AB24" s="18"/>
      <c r="AC24" s="33"/>
      <c r="AD24" s="35"/>
      <c r="AE24" s="49"/>
      <c r="AF24" s="8"/>
      <c r="AH24" s="29"/>
    </row>
    <row r="25" spans="1:34" s="28" customFormat="1" ht="12.75" customHeight="1" x14ac:dyDescent="0.2">
      <c r="A25" s="666"/>
      <c r="B25" s="672"/>
      <c r="C25" s="672"/>
      <c r="D25" s="669"/>
      <c r="E25" s="32"/>
      <c r="F25" s="133"/>
      <c r="G25" s="21"/>
      <c r="H25" s="17"/>
      <c r="I25" s="17"/>
      <c r="J25" s="20"/>
      <c r="K25" s="20"/>
      <c r="L25" s="22"/>
      <c r="M25" s="20"/>
      <c r="N25" s="20"/>
      <c r="O25" s="18"/>
      <c r="P25" s="17"/>
      <c r="Q25" s="17"/>
      <c r="R25" s="18"/>
      <c r="S25" s="17"/>
      <c r="T25" s="17"/>
      <c r="U25" s="18"/>
      <c r="V25" s="17"/>
      <c r="W25" s="17"/>
      <c r="X25" s="18"/>
      <c r="Y25" s="17"/>
      <c r="Z25" s="17"/>
      <c r="AA25" s="18"/>
      <c r="AB25" s="18"/>
      <c r="AC25" s="33"/>
      <c r="AD25" s="35"/>
      <c r="AE25" s="49"/>
      <c r="AF25" s="8"/>
      <c r="AH25" s="29"/>
    </row>
    <row r="26" spans="1:34" s="28" customFormat="1" ht="12.75" customHeight="1" x14ac:dyDescent="0.2">
      <c r="A26" s="666"/>
      <c r="B26" s="672"/>
      <c r="C26" s="672"/>
      <c r="D26" s="669"/>
      <c r="E26" s="32"/>
      <c r="F26" s="133"/>
      <c r="G26" s="111"/>
      <c r="H26" s="112"/>
      <c r="I26" s="112"/>
      <c r="J26" s="110"/>
      <c r="K26" s="110"/>
      <c r="L26" s="113"/>
      <c r="M26" s="110"/>
      <c r="N26" s="110"/>
      <c r="O26" s="114"/>
      <c r="P26" s="112"/>
      <c r="Q26" s="112"/>
      <c r="R26" s="114"/>
      <c r="S26" s="112"/>
      <c r="T26" s="112"/>
      <c r="U26" s="114"/>
      <c r="V26" s="112"/>
      <c r="W26" s="112"/>
      <c r="X26" s="114"/>
      <c r="Y26" s="112"/>
      <c r="Z26" s="112"/>
      <c r="AA26" s="114"/>
      <c r="AB26" s="114"/>
      <c r="AC26" s="115"/>
      <c r="AD26" s="35"/>
      <c r="AE26" s="49"/>
      <c r="AF26" s="8"/>
      <c r="AH26" s="29"/>
    </row>
    <row r="27" spans="1:34" s="28" customFormat="1" ht="12.75" customHeight="1" x14ac:dyDescent="0.2">
      <c r="A27" s="666"/>
      <c r="B27" s="672"/>
      <c r="C27" s="672"/>
      <c r="D27" s="669"/>
      <c r="E27" s="32"/>
      <c r="F27" s="133"/>
      <c r="G27" s="21"/>
      <c r="H27" s="17"/>
      <c r="I27" s="17"/>
      <c r="J27" s="20"/>
      <c r="K27" s="20"/>
      <c r="L27" s="22"/>
      <c r="M27" s="20"/>
      <c r="N27" s="20"/>
      <c r="O27" s="18"/>
      <c r="P27" s="17"/>
      <c r="Q27" s="17"/>
      <c r="R27" s="18"/>
      <c r="S27" s="17"/>
      <c r="T27" s="17"/>
      <c r="U27" s="18"/>
      <c r="V27" s="17"/>
      <c r="W27" s="17"/>
      <c r="X27" s="18"/>
      <c r="Y27" s="17"/>
      <c r="Z27" s="17"/>
      <c r="AA27" s="18"/>
      <c r="AB27" s="18"/>
      <c r="AC27" s="33"/>
      <c r="AD27" s="35"/>
      <c r="AE27" s="49"/>
      <c r="AF27" s="8"/>
      <c r="AH27" s="29"/>
    </row>
    <row r="28" spans="1:34" s="28" customFormat="1" ht="12.75" customHeight="1" x14ac:dyDescent="0.2">
      <c r="A28" s="666"/>
      <c r="B28" s="672"/>
      <c r="C28" s="672"/>
      <c r="D28" s="669"/>
      <c r="E28" s="32"/>
      <c r="F28" s="133"/>
      <c r="G28" s="21"/>
      <c r="H28" s="17"/>
      <c r="I28" s="17"/>
      <c r="J28" s="20"/>
      <c r="K28" s="20"/>
      <c r="L28" s="22"/>
      <c r="M28" s="20"/>
      <c r="N28" s="20"/>
      <c r="O28" s="18"/>
      <c r="P28" s="17"/>
      <c r="Q28" s="17"/>
      <c r="R28" s="18"/>
      <c r="S28" s="17"/>
      <c r="T28" s="17"/>
      <c r="U28" s="18"/>
      <c r="V28" s="17"/>
      <c r="W28" s="17"/>
      <c r="X28" s="18"/>
      <c r="Y28" s="17"/>
      <c r="Z28" s="17"/>
      <c r="AA28" s="18"/>
      <c r="AB28" s="18"/>
      <c r="AC28" s="33"/>
      <c r="AD28" s="35"/>
      <c r="AE28" s="49"/>
      <c r="AF28" s="8"/>
      <c r="AH28" s="29"/>
    </row>
    <row r="29" spans="1:34" s="28" customFormat="1" ht="34.5" customHeight="1" x14ac:dyDescent="0.2">
      <c r="A29" s="666"/>
      <c r="B29" s="672"/>
      <c r="C29" s="675"/>
      <c r="D29" s="669"/>
      <c r="E29" s="32"/>
      <c r="F29" s="133"/>
      <c r="G29" s="21"/>
      <c r="H29" s="17"/>
      <c r="I29" s="17"/>
      <c r="J29" s="20"/>
      <c r="K29" s="20"/>
      <c r="L29" s="22"/>
      <c r="M29" s="20"/>
      <c r="N29" s="20"/>
      <c r="O29" s="18"/>
      <c r="P29" s="17"/>
      <c r="Q29" s="17"/>
      <c r="R29" s="18"/>
      <c r="S29" s="17"/>
      <c r="T29" s="17"/>
      <c r="U29" s="18"/>
      <c r="V29" s="17"/>
      <c r="W29" s="17"/>
      <c r="X29" s="18"/>
      <c r="Y29" s="17"/>
      <c r="Z29" s="17"/>
      <c r="AA29" s="18"/>
      <c r="AB29" s="18"/>
      <c r="AC29" s="33"/>
      <c r="AD29" s="35"/>
      <c r="AE29" s="49"/>
      <c r="AF29" s="8"/>
      <c r="AH29" s="29"/>
    </row>
    <row r="30" spans="1:34" s="28" customFormat="1" ht="12.75" customHeight="1" x14ac:dyDescent="0.2">
      <c r="A30" s="666"/>
      <c r="B30" s="673" t="s">
        <v>93</v>
      </c>
      <c r="C30" s="672">
        <v>21</v>
      </c>
      <c r="D30" s="669"/>
      <c r="E30" s="32"/>
      <c r="F30" s="133"/>
      <c r="G30" s="111"/>
      <c r="H30" s="112"/>
      <c r="I30" s="112"/>
      <c r="J30" s="110"/>
      <c r="K30" s="110"/>
      <c r="L30" s="113"/>
      <c r="M30" s="110"/>
      <c r="N30" s="110"/>
      <c r="O30" s="114"/>
      <c r="P30" s="112"/>
      <c r="Q30" s="112"/>
      <c r="R30" s="114"/>
      <c r="S30" s="112"/>
      <c r="T30" s="112"/>
      <c r="U30" s="114"/>
      <c r="V30" s="112"/>
      <c r="W30" s="112"/>
      <c r="X30" s="114"/>
      <c r="Y30" s="112"/>
      <c r="Z30" s="112"/>
      <c r="AA30" s="114"/>
      <c r="AB30" s="114"/>
      <c r="AC30" s="115"/>
      <c r="AD30" s="35"/>
      <c r="AE30" s="49"/>
      <c r="AF30" s="8"/>
      <c r="AH30" s="29"/>
    </row>
    <row r="31" spans="1:34" s="28" customFormat="1" x14ac:dyDescent="0.2">
      <c r="A31" s="666"/>
      <c r="B31" s="672"/>
      <c r="C31" s="672"/>
      <c r="D31" s="669"/>
      <c r="E31" s="32"/>
      <c r="F31" s="133"/>
      <c r="G31" s="21"/>
      <c r="H31" s="17"/>
      <c r="I31" s="17"/>
      <c r="J31" s="20"/>
      <c r="K31" s="20"/>
      <c r="L31" s="22"/>
      <c r="M31" s="20"/>
      <c r="N31" s="20"/>
      <c r="O31" s="18"/>
      <c r="P31" s="17"/>
      <c r="Q31" s="17"/>
      <c r="R31" s="18"/>
      <c r="S31" s="17"/>
      <c r="T31" s="17"/>
      <c r="U31" s="18"/>
      <c r="V31" s="17"/>
      <c r="W31" s="17"/>
      <c r="X31" s="18"/>
      <c r="Y31" s="17"/>
      <c r="Z31" s="17"/>
      <c r="AA31" s="18"/>
      <c r="AB31" s="18"/>
      <c r="AC31" s="33"/>
      <c r="AD31" s="35"/>
      <c r="AE31" s="49"/>
      <c r="AF31" s="8"/>
      <c r="AH31" s="29"/>
    </row>
    <row r="32" spans="1:34" s="28" customFormat="1" ht="12.75" customHeight="1" x14ac:dyDescent="0.2">
      <c r="A32" s="666"/>
      <c r="B32" s="672"/>
      <c r="C32" s="672"/>
      <c r="D32" s="669"/>
      <c r="E32" s="32"/>
      <c r="F32" s="133"/>
      <c r="G32" s="21"/>
      <c r="H32" s="17"/>
      <c r="I32" s="17"/>
      <c r="J32" s="20"/>
      <c r="K32" s="20"/>
      <c r="L32" s="22"/>
      <c r="M32" s="20"/>
      <c r="N32" s="20"/>
      <c r="O32" s="18"/>
      <c r="P32" s="17"/>
      <c r="Q32" s="17"/>
      <c r="R32" s="18"/>
      <c r="S32" s="17"/>
      <c r="T32" s="17"/>
      <c r="U32" s="18"/>
      <c r="V32" s="17"/>
      <c r="W32" s="17"/>
      <c r="X32" s="18"/>
      <c r="Y32" s="17"/>
      <c r="Z32" s="17"/>
      <c r="AA32" s="18"/>
      <c r="AB32" s="18"/>
      <c r="AC32" s="33"/>
      <c r="AD32" s="35"/>
      <c r="AE32" s="49"/>
      <c r="AF32" s="8"/>
      <c r="AH32" s="29"/>
    </row>
    <row r="33" spans="1:34" s="28" customFormat="1" ht="12.75" customHeight="1" x14ac:dyDescent="0.2">
      <c r="A33" s="666"/>
      <c r="B33" s="672"/>
      <c r="C33" s="672"/>
      <c r="D33" s="669"/>
      <c r="E33" s="32"/>
      <c r="F33" s="133"/>
      <c r="G33" s="21"/>
      <c r="H33" s="17"/>
      <c r="I33" s="17"/>
      <c r="J33" s="20"/>
      <c r="K33" s="20"/>
      <c r="L33" s="22"/>
      <c r="M33" s="20"/>
      <c r="N33" s="20"/>
      <c r="O33" s="18"/>
      <c r="P33" s="17"/>
      <c r="Q33" s="17"/>
      <c r="R33" s="18"/>
      <c r="S33" s="17"/>
      <c r="T33" s="17"/>
      <c r="U33" s="18"/>
      <c r="V33" s="17"/>
      <c r="W33" s="17"/>
      <c r="X33" s="18"/>
      <c r="Y33" s="17"/>
      <c r="Z33" s="17"/>
      <c r="AA33" s="18"/>
      <c r="AB33" s="18"/>
      <c r="AC33" s="33"/>
      <c r="AD33" s="35"/>
      <c r="AE33" s="49"/>
      <c r="AF33" s="8"/>
      <c r="AH33" s="29"/>
    </row>
    <row r="34" spans="1:34" s="28" customFormat="1" ht="12.75" customHeight="1" x14ac:dyDescent="0.2">
      <c r="A34" s="666"/>
      <c r="B34" s="672"/>
      <c r="C34" s="672"/>
      <c r="D34" s="669"/>
      <c r="E34" s="32"/>
      <c r="F34" s="133"/>
      <c r="G34" s="21"/>
      <c r="H34" s="17"/>
      <c r="I34" s="17"/>
      <c r="J34" s="20"/>
      <c r="K34" s="20"/>
      <c r="L34" s="22"/>
      <c r="M34" s="20"/>
      <c r="N34" s="20"/>
      <c r="O34" s="18"/>
      <c r="P34" s="17"/>
      <c r="Q34" s="17"/>
      <c r="R34" s="18"/>
      <c r="S34" s="17"/>
      <c r="T34" s="17"/>
      <c r="U34" s="18"/>
      <c r="V34" s="17"/>
      <c r="W34" s="17"/>
      <c r="X34" s="18"/>
      <c r="Y34" s="17"/>
      <c r="Z34" s="17"/>
      <c r="AA34" s="18"/>
      <c r="AB34" s="18"/>
      <c r="AC34" s="33"/>
      <c r="AD34" s="35"/>
      <c r="AE34" s="49"/>
      <c r="AF34" s="8"/>
      <c r="AH34" s="29"/>
    </row>
    <row r="35" spans="1:34" s="28" customFormat="1" ht="12.75" customHeight="1" x14ac:dyDescent="0.2">
      <c r="A35" s="666"/>
      <c r="B35" s="672"/>
      <c r="C35" s="672"/>
      <c r="D35" s="669"/>
      <c r="E35" s="32"/>
      <c r="F35" s="133"/>
      <c r="G35" s="21"/>
      <c r="H35" s="17"/>
      <c r="I35" s="17"/>
      <c r="J35" s="20"/>
      <c r="K35" s="20"/>
      <c r="L35" s="22"/>
      <c r="M35" s="20"/>
      <c r="N35" s="20"/>
      <c r="O35" s="18"/>
      <c r="P35" s="17"/>
      <c r="Q35" s="17"/>
      <c r="R35" s="18"/>
      <c r="S35" s="17"/>
      <c r="T35" s="17"/>
      <c r="U35" s="18"/>
      <c r="V35" s="17"/>
      <c r="W35" s="17"/>
      <c r="X35" s="18"/>
      <c r="Y35" s="17"/>
      <c r="Z35" s="17"/>
      <c r="AA35" s="18"/>
      <c r="AB35" s="18"/>
      <c r="AC35" s="33"/>
      <c r="AD35" s="35"/>
      <c r="AE35" s="49"/>
      <c r="AF35" s="8"/>
      <c r="AH35" s="29"/>
    </row>
    <row r="36" spans="1:34" s="28" customFormat="1" ht="13.5" thickBot="1" x14ac:dyDescent="0.25">
      <c r="A36" s="667"/>
      <c r="B36" s="674"/>
      <c r="C36" s="674"/>
      <c r="D36" s="670"/>
      <c r="E36" s="32"/>
      <c r="F36" s="133"/>
      <c r="G36" s="21"/>
      <c r="H36" s="17"/>
      <c r="I36" s="17"/>
      <c r="J36" s="20"/>
      <c r="K36" s="20"/>
      <c r="L36" s="22"/>
      <c r="M36" s="20"/>
      <c r="N36" s="20"/>
      <c r="O36" s="18"/>
      <c r="P36" s="17"/>
      <c r="Q36" s="17"/>
      <c r="R36" s="18"/>
      <c r="S36" s="17"/>
      <c r="T36" s="17"/>
      <c r="U36" s="18"/>
      <c r="V36" s="17"/>
      <c r="W36" s="17"/>
      <c r="X36" s="18"/>
      <c r="Y36" s="17"/>
      <c r="Z36" s="17"/>
      <c r="AA36" s="18"/>
      <c r="AB36" s="18"/>
      <c r="AC36" s="33"/>
      <c r="AD36" s="35"/>
      <c r="AE36" s="49"/>
      <c r="AF36" s="8"/>
      <c r="AH36" s="29"/>
    </row>
    <row r="37" spans="1:34" s="28" customFormat="1" ht="12.75" customHeight="1" thickBot="1" x14ac:dyDescent="0.25">
      <c r="A37" s="126" t="s">
        <v>87</v>
      </c>
      <c r="B37" s="127"/>
      <c r="C37" s="82">
        <v>180</v>
      </c>
      <c r="D37" s="128">
        <v>180</v>
      </c>
      <c r="E37" s="32"/>
      <c r="F37" s="133"/>
      <c r="G37" s="21"/>
      <c r="H37" s="17"/>
      <c r="I37" s="17"/>
      <c r="J37" s="20"/>
      <c r="K37" s="20"/>
      <c r="L37" s="22"/>
      <c r="M37" s="20"/>
      <c r="N37" s="20"/>
      <c r="O37" s="18"/>
      <c r="P37" s="17"/>
      <c r="Q37" s="17"/>
      <c r="R37" s="18"/>
      <c r="S37" s="17"/>
      <c r="T37" s="17"/>
      <c r="U37" s="18"/>
      <c r="V37" s="17"/>
      <c r="W37" s="17"/>
      <c r="X37" s="18"/>
      <c r="Y37" s="17"/>
      <c r="Z37" s="17"/>
      <c r="AA37" s="18"/>
      <c r="AB37" s="18"/>
      <c r="AC37" s="33"/>
      <c r="AD37" s="35"/>
      <c r="AE37" s="49"/>
      <c r="AF37" s="8"/>
      <c r="AH37" s="29"/>
    </row>
    <row r="38" spans="1:34" s="28" customFormat="1" x14ac:dyDescent="0.2">
      <c r="B38" s="52"/>
      <c r="C38" s="53"/>
      <c r="D38" s="52"/>
      <c r="E38" s="32"/>
      <c r="F38" s="21"/>
      <c r="G38" s="21"/>
      <c r="H38" s="17"/>
      <c r="I38" s="17"/>
      <c r="J38" s="20"/>
      <c r="K38" s="20"/>
      <c r="L38" s="22"/>
      <c r="M38" s="20"/>
      <c r="N38" s="20"/>
      <c r="O38" s="18"/>
      <c r="P38" s="17"/>
      <c r="Q38" s="17"/>
      <c r="R38" s="18"/>
      <c r="S38" s="17"/>
      <c r="T38" s="17"/>
      <c r="U38" s="18"/>
      <c r="V38" s="17"/>
      <c r="W38" s="17"/>
      <c r="X38" s="18"/>
      <c r="Y38" s="17"/>
      <c r="Z38" s="17"/>
      <c r="AA38" s="18"/>
      <c r="AB38" s="18"/>
      <c r="AC38" s="33"/>
      <c r="AD38" s="35"/>
      <c r="AE38" s="49"/>
      <c r="AF38" s="8"/>
      <c r="AH38" s="29"/>
    </row>
    <row r="39" spans="1:34" s="28" customFormat="1" x14ac:dyDescent="0.2">
      <c r="B39" s="52"/>
      <c r="C39" s="52"/>
      <c r="D39" s="52"/>
      <c r="E39" s="32"/>
      <c r="F39" s="21"/>
      <c r="G39" s="21"/>
      <c r="H39" s="17"/>
      <c r="I39" s="17"/>
      <c r="J39" s="20"/>
      <c r="K39" s="20"/>
      <c r="L39" s="22"/>
      <c r="M39" s="20"/>
      <c r="N39" s="20"/>
      <c r="O39" s="18"/>
      <c r="P39" s="17"/>
      <c r="Q39" s="17"/>
      <c r="R39" s="18"/>
      <c r="S39" s="17"/>
      <c r="T39" s="17"/>
      <c r="U39" s="18"/>
      <c r="V39" s="17"/>
      <c r="W39" s="17"/>
      <c r="X39" s="18"/>
      <c r="Y39" s="17"/>
      <c r="Z39" s="17"/>
      <c r="AA39" s="18"/>
      <c r="AB39" s="18"/>
      <c r="AC39" s="33"/>
      <c r="AD39" s="35"/>
      <c r="AE39" s="49"/>
      <c r="AF39" s="8"/>
      <c r="AH39" s="29"/>
    </row>
    <row r="40" spans="1:34" s="28" customFormat="1" x14ac:dyDescent="0.2">
      <c r="B40" s="52"/>
      <c r="C40" s="52"/>
      <c r="D40" s="52"/>
      <c r="E40" s="52"/>
      <c r="F40" s="21"/>
      <c r="G40" s="21"/>
      <c r="H40" s="17"/>
      <c r="I40" s="17"/>
      <c r="J40" s="20"/>
      <c r="K40" s="20"/>
      <c r="L40" s="22"/>
      <c r="M40" s="20"/>
      <c r="N40" s="20"/>
      <c r="O40" s="18"/>
      <c r="P40" s="17"/>
      <c r="Q40" s="17"/>
      <c r="R40" s="18"/>
      <c r="S40" s="17"/>
      <c r="T40" s="17"/>
      <c r="U40" s="18"/>
      <c r="V40" s="17"/>
      <c r="W40" s="17"/>
      <c r="X40" s="18"/>
      <c r="Y40" s="17"/>
      <c r="Z40" s="17"/>
      <c r="AA40" s="18"/>
      <c r="AB40" s="18"/>
      <c r="AC40" s="33"/>
      <c r="AD40" s="35"/>
      <c r="AE40" s="49"/>
      <c r="AF40" s="8"/>
      <c r="AH40" s="29"/>
    </row>
    <row r="41" spans="1:34" s="28" customFormat="1" x14ac:dyDescent="0.2">
      <c r="B41" s="52"/>
      <c r="C41" s="52"/>
      <c r="D41" s="52"/>
      <c r="E41" s="52"/>
      <c r="F41" s="21"/>
      <c r="G41" s="21"/>
      <c r="H41" s="17"/>
      <c r="I41" s="17"/>
      <c r="J41" s="20"/>
      <c r="K41" s="20"/>
      <c r="L41" s="22"/>
      <c r="M41" s="20"/>
      <c r="N41" s="20"/>
      <c r="O41" s="18"/>
      <c r="P41" s="17"/>
      <c r="Q41" s="17"/>
      <c r="R41" s="18"/>
      <c r="S41" s="17"/>
      <c r="T41" s="17"/>
      <c r="U41" s="18"/>
      <c r="V41" s="17"/>
      <c r="W41" s="17"/>
      <c r="X41" s="18"/>
      <c r="Y41" s="17"/>
      <c r="Z41" s="17"/>
      <c r="AA41" s="18"/>
      <c r="AB41" s="18"/>
      <c r="AC41" s="33"/>
      <c r="AD41" s="35"/>
      <c r="AE41" s="49"/>
      <c r="AF41" s="8"/>
      <c r="AH41" s="29"/>
    </row>
    <row r="42" spans="1:34" s="28" customFormat="1" x14ac:dyDescent="0.2">
      <c r="B42" s="52"/>
      <c r="C42" s="52"/>
      <c r="D42" s="52"/>
      <c r="E42" s="52"/>
      <c r="F42" s="21"/>
      <c r="G42" s="21"/>
      <c r="H42" s="17"/>
      <c r="I42" s="17"/>
      <c r="J42" s="20"/>
      <c r="K42" s="20"/>
      <c r="L42" s="22"/>
      <c r="M42" s="20"/>
      <c r="N42" s="20"/>
      <c r="O42" s="18"/>
      <c r="P42" s="17"/>
      <c r="Q42" s="17"/>
      <c r="R42" s="18"/>
      <c r="S42" s="17"/>
      <c r="T42" s="17"/>
      <c r="U42" s="18"/>
      <c r="V42" s="17"/>
      <c r="W42" s="17"/>
      <c r="X42" s="18"/>
      <c r="Y42" s="17"/>
      <c r="Z42" s="17"/>
      <c r="AA42" s="18"/>
      <c r="AB42" s="18"/>
      <c r="AC42" s="33"/>
      <c r="AD42" s="35"/>
      <c r="AE42" s="49"/>
      <c r="AF42" s="8"/>
      <c r="AH42" s="29"/>
    </row>
    <row r="43" spans="1:34" s="28" customFormat="1" ht="51.75" customHeight="1" x14ac:dyDescent="0.2">
      <c r="B43" s="52"/>
      <c r="C43" s="52"/>
      <c r="D43" s="52"/>
      <c r="E43" s="52"/>
      <c r="F43" s="21"/>
      <c r="G43" s="21"/>
      <c r="H43" s="17"/>
      <c r="I43" s="17"/>
      <c r="J43" s="20"/>
      <c r="K43" s="20"/>
      <c r="L43" s="22"/>
      <c r="M43" s="20"/>
      <c r="N43" s="20"/>
      <c r="O43" s="18"/>
      <c r="P43" s="17"/>
      <c r="Q43" s="17"/>
      <c r="R43" s="18"/>
      <c r="S43" s="17"/>
      <c r="T43" s="17"/>
      <c r="U43" s="18"/>
      <c r="V43" s="17"/>
      <c r="W43" s="17"/>
      <c r="X43" s="18"/>
      <c r="Y43" s="17"/>
      <c r="Z43" s="17"/>
      <c r="AA43" s="18"/>
      <c r="AB43" s="18"/>
      <c r="AC43" s="33"/>
      <c r="AD43" s="35"/>
      <c r="AE43" s="49"/>
      <c r="AF43" s="8"/>
      <c r="AH43" s="29"/>
    </row>
    <row r="44" spans="1:34" s="28" customFormat="1" x14ac:dyDescent="0.2">
      <c r="B44" s="52"/>
      <c r="C44" s="52"/>
      <c r="D44" s="52"/>
      <c r="E44" s="52"/>
      <c r="F44" s="21"/>
      <c r="G44" s="21"/>
      <c r="H44" s="17"/>
      <c r="I44" s="17"/>
      <c r="J44" s="20"/>
      <c r="K44" s="20"/>
      <c r="L44" s="22"/>
      <c r="M44" s="20"/>
      <c r="N44" s="20"/>
      <c r="O44" s="18"/>
      <c r="P44" s="17"/>
      <c r="Q44" s="17"/>
      <c r="R44" s="18"/>
      <c r="S44" s="17"/>
      <c r="T44" s="17"/>
      <c r="U44" s="18"/>
      <c r="V44" s="17"/>
      <c r="W44" s="17"/>
      <c r="X44" s="18"/>
      <c r="Y44" s="17"/>
      <c r="Z44" s="17"/>
      <c r="AA44" s="18"/>
      <c r="AB44" s="18"/>
      <c r="AC44" s="33"/>
      <c r="AD44" s="35"/>
      <c r="AE44" s="49"/>
      <c r="AF44" s="8"/>
      <c r="AH44" s="29"/>
    </row>
    <row r="45" spans="1:34" s="28" customFormat="1" x14ac:dyDescent="0.2">
      <c r="B45" s="52"/>
      <c r="C45" s="52"/>
      <c r="D45" s="52"/>
      <c r="E45" s="52"/>
      <c r="F45" s="21"/>
      <c r="G45" s="21"/>
      <c r="H45" s="17"/>
      <c r="I45" s="17"/>
      <c r="J45" s="20"/>
      <c r="K45" s="20"/>
      <c r="L45" s="22"/>
      <c r="M45" s="20"/>
      <c r="N45" s="20"/>
      <c r="O45" s="18"/>
      <c r="P45" s="17"/>
      <c r="Q45" s="17"/>
      <c r="R45" s="18"/>
      <c r="S45" s="17"/>
      <c r="T45" s="17"/>
      <c r="U45" s="18"/>
      <c r="V45" s="17"/>
      <c r="W45" s="17"/>
      <c r="X45" s="18"/>
      <c r="Y45" s="17"/>
      <c r="Z45" s="17"/>
      <c r="AA45" s="18"/>
      <c r="AB45" s="18"/>
      <c r="AC45" s="33"/>
      <c r="AD45" s="35"/>
      <c r="AE45" s="49"/>
      <c r="AF45" s="8"/>
      <c r="AH45" s="29"/>
    </row>
    <row r="46" spans="1:34" s="28" customFormat="1" x14ac:dyDescent="0.2">
      <c r="B46" s="52"/>
      <c r="C46" s="52"/>
      <c r="D46" s="52"/>
      <c r="E46" s="52"/>
      <c r="F46" s="21"/>
      <c r="G46" s="21"/>
      <c r="H46" s="17"/>
      <c r="I46" s="17"/>
      <c r="J46" s="20"/>
      <c r="K46" s="20"/>
      <c r="L46" s="22"/>
      <c r="M46" s="20"/>
      <c r="N46" s="20"/>
      <c r="O46" s="18"/>
      <c r="P46" s="17"/>
      <c r="Q46" s="17"/>
      <c r="R46" s="18"/>
      <c r="S46" s="17"/>
      <c r="T46" s="17"/>
      <c r="U46" s="18"/>
      <c r="V46" s="17"/>
      <c r="W46" s="17"/>
      <c r="X46" s="18"/>
      <c r="Y46" s="17"/>
      <c r="Z46" s="17"/>
      <c r="AA46" s="18"/>
      <c r="AB46" s="18"/>
      <c r="AC46" s="33"/>
      <c r="AD46" s="35"/>
      <c r="AE46" s="49"/>
      <c r="AF46" s="8"/>
      <c r="AH46" s="29"/>
    </row>
    <row r="47" spans="1:34" s="28" customFormat="1" x14ac:dyDescent="0.2">
      <c r="B47" s="52"/>
      <c r="C47" s="52"/>
      <c r="D47" s="52"/>
      <c r="E47" s="52"/>
      <c r="F47" s="21"/>
      <c r="G47" s="21"/>
      <c r="H47" s="17"/>
      <c r="I47" s="17"/>
      <c r="J47" s="20"/>
      <c r="K47" s="20"/>
      <c r="L47" s="22"/>
      <c r="M47" s="20"/>
      <c r="N47" s="20"/>
      <c r="O47" s="18"/>
      <c r="P47" s="17"/>
      <c r="Q47" s="17"/>
      <c r="R47" s="18"/>
      <c r="S47" s="17"/>
      <c r="T47" s="17"/>
      <c r="U47" s="18"/>
      <c r="V47" s="17"/>
      <c r="W47" s="17"/>
      <c r="X47" s="18"/>
      <c r="Y47" s="17"/>
      <c r="Z47" s="17"/>
      <c r="AA47" s="18"/>
      <c r="AB47" s="18"/>
      <c r="AC47" s="33"/>
      <c r="AD47" s="35"/>
      <c r="AE47" s="49"/>
      <c r="AF47" s="8"/>
      <c r="AH47" s="29"/>
    </row>
    <row r="48" spans="1:34" s="28" customFormat="1" x14ac:dyDescent="0.2">
      <c r="B48" s="52"/>
      <c r="C48" s="52"/>
      <c r="D48" s="52"/>
      <c r="E48" s="52"/>
      <c r="F48" s="21"/>
      <c r="G48" s="21"/>
      <c r="H48" s="17"/>
      <c r="I48" s="17"/>
      <c r="J48" s="20"/>
      <c r="K48" s="20"/>
      <c r="L48" s="22"/>
      <c r="M48" s="20"/>
      <c r="N48" s="20"/>
      <c r="O48" s="18"/>
      <c r="P48" s="17"/>
      <c r="Q48" s="17"/>
      <c r="R48" s="18"/>
      <c r="S48" s="17"/>
      <c r="T48" s="17"/>
      <c r="U48" s="18"/>
      <c r="V48" s="17"/>
      <c r="W48" s="17"/>
      <c r="X48" s="18"/>
      <c r="Y48" s="17"/>
      <c r="Z48" s="17"/>
      <c r="AA48" s="18"/>
      <c r="AB48" s="18"/>
      <c r="AC48" s="33"/>
      <c r="AD48" s="35"/>
      <c r="AE48" s="49"/>
      <c r="AF48" s="8"/>
      <c r="AH48" s="29"/>
    </row>
    <row r="49" spans="1:34" s="28" customFormat="1" x14ac:dyDescent="0.2">
      <c r="B49" s="52"/>
      <c r="C49" s="52"/>
      <c r="D49" s="52"/>
      <c r="E49" s="52"/>
      <c r="F49" s="21"/>
      <c r="G49" s="21"/>
      <c r="H49" s="17"/>
      <c r="I49" s="17"/>
      <c r="J49" s="20"/>
      <c r="K49" s="20"/>
      <c r="L49" s="22"/>
      <c r="M49" s="20"/>
      <c r="N49" s="20"/>
      <c r="O49" s="18"/>
      <c r="P49" s="17"/>
      <c r="Q49" s="17"/>
      <c r="R49" s="18"/>
      <c r="S49" s="17"/>
      <c r="T49" s="17"/>
      <c r="U49" s="18"/>
      <c r="V49" s="17"/>
      <c r="W49" s="17"/>
      <c r="X49" s="18"/>
      <c r="Y49" s="17"/>
      <c r="Z49" s="17"/>
      <c r="AA49" s="18"/>
      <c r="AB49" s="18"/>
      <c r="AC49" s="33"/>
      <c r="AD49" s="35"/>
      <c r="AE49" s="49"/>
      <c r="AF49" s="8"/>
      <c r="AH49" s="29"/>
    </row>
    <row r="50" spans="1:34" s="28" customFormat="1" x14ac:dyDescent="0.2">
      <c r="B50" s="52"/>
      <c r="C50" s="52"/>
      <c r="D50" s="52"/>
      <c r="E50" s="52"/>
      <c r="F50" s="21"/>
      <c r="G50" s="21"/>
      <c r="H50" s="17"/>
      <c r="I50" s="17"/>
      <c r="J50" s="20"/>
      <c r="K50" s="20"/>
      <c r="L50" s="22"/>
      <c r="M50" s="20"/>
      <c r="N50" s="20"/>
      <c r="O50" s="18"/>
      <c r="P50" s="17"/>
      <c r="Q50" s="17"/>
      <c r="R50" s="18"/>
      <c r="S50" s="17"/>
      <c r="T50" s="17"/>
      <c r="U50" s="18"/>
      <c r="V50" s="17"/>
      <c r="W50" s="17"/>
      <c r="X50" s="18"/>
      <c r="Y50" s="17"/>
      <c r="Z50" s="17"/>
      <c r="AA50" s="18"/>
      <c r="AB50" s="18"/>
      <c r="AC50" s="33"/>
      <c r="AD50" s="35"/>
      <c r="AE50" s="49"/>
      <c r="AF50" s="8"/>
      <c r="AH50" s="29"/>
    </row>
    <row r="51" spans="1:34" s="28" customFormat="1" x14ac:dyDescent="0.2">
      <c r="B51" s="52"/>
      <c r="C51" s="52"/>
      <c r="D51" s="52"/>
      <c r="E51" s="52"/>
      <c r="F51" s="21"/>
      <c r="G51" s="21"/>
      <c r="H51" s="17"/>
      <c r="I51" s="17"/>
      <c r="J51" s="20"/>
      <c r="K51" s="20"/>
      <c r="L51" s="22"/>
      <c r="M51" s="20"/>
      <c r="N51" s="20"/>
      <c r="O51" s="18"/>
      <c r="P51" s="17"/>
      <c r="Q51" s="17"/>
      <c r="R51" s="18"/>
      <c r="S51" s="17"/>
      <c r="T51" s="17"/>
      <c r="U51" s="18"/>
      <c r="V51" s="17"/>
      <c r="W51" s="17"/>
      <c r="X51" s="18"/>
      <c r="Y51" s="17"/>
      <c r="Z51" s="17"/>
      <c r="AA51" s="18"/>
      <c r="AB51" s="18"/>
      <c r="AC51" s="33"/>
      <c r="AD51" s="35"/>
      <c r="AE51" s="49"/>
      <c r="AF51" s="8"/>
      <c r="AH51" s="29"/>
    </row>
    <row r="52" spans="1:34" s="28" customFormat="1" x14ac:dyDescent="0.2">
      <c r="B52" s="52"/>
      <c r="C52" s="52"/>
      <c r="D52" s="52"/>
      <c r="E52" s="52"/>
      <c r="F52" s="21"/>
      <c r="G52" s="21"/>
      <c r="H52" s="17"/>
      <c r="I52" s="17"/>
      <c r="J52" s="20"/>
      <c r="K52" s="20"/>
      <c r="L52" s="22"/>
      <c r="M52" s="20"/>
      <c r="N52" s="20"/>
      <c r="O52" s="18"/>
      <c r="P52" s="17"/>
      <c r="Q52" s="17"/>
      <c r="R52" s="18"/>
      <c r="S52" s="17"/>
      <c r="T52" s="17"/>
      <c r="U52" s="18"/>
      <c r="V52" s="17"/>
      <c r="W52" s="17"/>
      <c r="X52" s="18"/>
      <c r="Y52" s="17"/>
      <c r="Z52" s="17"/>
      <c r="AA52" s="18"/>
      <c r="AB52" s="18"/>
      <c r="AC52" s="33"/>
      <c r="AD52" s="35"/>
      <c r="AE52" s="49"/>
      <c r="AF52" s="8"/>
      <c r="AH52" s="29"/>
    </row>
    <row r="53" spans="1:34" s="28" customFormat="1" x14ac:dyDescent="0.2">
      <c r="A53" s="20"/>
      <c r="B53" s="52"/>
      <c r="C53" s="52"/>
      <c r="D53" s="52"/>
      <c r="E53" s="52"/>
      <c r="F53" s="21"/>
      <c r="G53" s="21"/>
      <c r="H53" s="17"/>
      <c r="I53" s="17"/>
      <c r="J53" s="20"/>
      <c r="K53" s="20"/>
      <c r="L53" s="22"/>
      <c r="M53" s="20"/>
      <c r="N53" s="20"/>
      <c r="O53" s="18"/>
      <c r="P53" s="17"/>
      <c r="Q53" s="17"/>
      <c r="R53" s="18"/>
      <c r="S53" s="17"/>
      <c r="T53" s="17"/>
      <c r="U53" s="18"/>
      <c r="V53" s="17"/>
      <c r="W53" s="17"/>
      <c r="X53" s="18"/>
      <c r="Y53" s="17"/>
      <c r="Z53" s="17"/>
      <c r="AA53" s="18"/>
      <c r="AB53" s="18"/>
      <c r="AC53" s="33"/>
      <c r="AD53" s="35"/>
      <c r="AE53" s="49"/>
      <c r="AF53" s="8"/>
      <c r="AH53" s="29"/>
    </row>
    <row r="54" spans="1:34" s="28" customFormat="1" x14ac:dyDescent="0.2">
      <c r="A54" s="20"/>
      <c r="B54" s="52"/>
      <c r="C54" s="52"/>
      <c r="D54" s="52"/>
      <c r="E54" s="52"/>
      <c r="F54" s="21"/>
      <c r="G54" s="21"/>
      <c r="H54" s="17"/>
      <c r="I54" s="17"/>
      <c r="J54" s="20"/>
      <c r="K54" s="20"/>
      <c r="L54" s="22"/>
      <c r="M54" s="20"/>
      <c r="N54" s="20"/>
      <c r="O54" s="18"/>
      <c r="P54" s="17"/>
      <c r="Q54" s="17"/>
      <c r="R54" s="18"/>
      <c r="S54" s="17"/>
      <c r="T54" s="17"/>
      <c r="U54" s="18"/>
      <c r="V54" s="17"/>
      <c r="W54" s="17"/>
      <c r="X54" s="18"/>
      <c r="Y54" s="17"/>
      <c r="Z54" s="17"/>
      <c r="AA54" s="18"/>
      <c r="AB54" s="18"/>
      <c r="AC54" s="33"/>
      <c r="AD54" s="35"/>
      <c r="AE54" s="49"/>
      <c r="AF54" s="8"/>
      <c r="AH54" s="29"/>
    </row>
    <row r="55" spans="1:34" s="28" customFormat="1" ht="12.75" customHeight="1" x14ac:dyDescent="0.2">
      <c r="A55" s="20"/>
      <c r="B55" s="52"/>
      <c r="C55" s="52"/>
      <c r="D55" s="52"/>
      <c r="E55" s="52"/>
      <c r="F55" s="21"/>
      <c r="G55" s="21"/>
      <c r="H55" s="17"/>
      <c r="I55" s="17"/>
      <c r="J55" s="20"/>
      <c r="K55" s="20"/>
      <c r="L55" s="22"/>
      <c r="M55" s="20"/>
      <c r="N55" s="20"/>
      <c r="O55" s="18"/>
      <c r="P55" s="17"/>
      <c r="Q55" s="17"/>
      <c r="R55" s="18"/>
      <c r="S55" s="17"/>
      <c r="T55" s="17"/>
      <c r="U55" s="18"/>
      <c r="V55" s="17"/>
      <c r="W55" s="17"/>
      <c r="X55" s="18"/>
      <c r="Y55" s="17"/>
      <c r="Z55" s="17"/>
      <c r="AA55" s="18"/>
      <c r="AB55" s="18"/>
      <c r="AC55" s="33"/>
      <c r="AD55" s="35"/>
      <c r="AE55" s="49"/>
      <c r="AF55" s="8"/>
      <c r="AH55" s="29"/>
    </row>
    <row r="56" spans="1:34" s="28" customFormat="1" ht="12.75" customHeight="1" x14ac:dyDescent="0.2">
      <c r="A56" s="20"/>
      <c r="B56" s="52"/>
      <c r="C56" s="52"/>
      <c r="D56" s="52"/>
      <c r="E56" s="52"/>
      <c r="F56" s="21"/>
      <c r="G56" s="21"/>
      <c r="H56" s="17"/>
      <c r="I56" s="17"/>
      <c r="J56" s="20"/>
      <c r="K56" s="20"/>
      <c r="L56" s="22"/>
      <c r="M56" s="20"/>
      <c r="N56" s="20"/>
      <c r="O56" s="18"/>
      <c r="P56" s="17"/>
      <c r="Q56" s="17"/>
      <c r="R56" s="18"/>
      <c r="S56" s="17"/>
      <c r="T56" s="17"/>
      <c r="U56" s="18"/>
      <c r="V56" s="17"/>
      <c r="W56" s="17"/>
      <c r="X56" s="18"/>
      <c r="Y56" s="17"/>
      <c r="Z56" s="17"/>
      <c r="AA56" s="18"/>
      <c r="AB56" s="18"/>
      <c r="AC56" s="33"/>
      <c r="AD56" s="35"/>
      <c r="AE56" s="49"/>
      <c r="AF56" s="8"/>
      <c r="AH56" s="29"/>
    </row>
    <row r="57" spans="1:34" s="28" customFormat="1" ht="12.75" customHeight="1" x14ac:dyDescent="0.2">
      <c r="A57" s="20"/>
      <c r="B57" s="52"/>
      <c r="C57" s="53"/>
      <c r="D57" s="52"/>
      <c r="E57" s="52"/>
      <c r="F57" s="52"/>
      <c r="G57" s="21"/>
      <c r="H57" s="17"/>
      <c r="I57" s="17"/>
      <c r="J57" s="20"/>
      <c r="K57" s="20"/>
      <c r="L57" s="22"/>
      <c r="M57" s="20"/>
      <c r="N57" s="20"/>
      <c r="O57" s="18"/>
      <c r="P57" s="17"/>
      <c r="Q57" s="17"/>
      <c r="R57" s="18"/>
      <c r="S57" s="17"/>
      <c r="T57" s="17"/>
      <c r="U57" s="18"/>
      <c r="V57" s="17"/>
      <c r="W57" s="17"/>
      <c r="X57" s="18"/>
      <c r="Y57" s="17"/>
      <c r="Z57" s="17"/>
      <c r="AA57" s="18"/>
      <c r="AB57" s="18"/>
      <c r="AC57" s="33"/>
      <c r="AD57" s="35"/>
      <c r="AE57" s="49"/>
      <c r="AF57" s="8"/>
      <c r="AH57" s="29"/>
    </row>
    <row r="58" spans="1:34" s="28" customFormat="1" ht="12.75" customHeight="1" x14ac:dyDescent="0.2">
      <c r="A58" s="52"/>
      <c r="B58" s="52"/>
      <c r="C58" s="52"/>
      <c r="D58" s="52"/>
      <c r="E58" s="52"/>
      <c r="F58" s="52"/>
      <c r="G58" s="21"/>
      <c r="H58" s="17"/>
      <c r="I58" s="17"/>
      <c r="J58" s="20"/>
      <c r="K58" s="20"/>
      <c r="L58" s="22"/>
      <c r="M58" s="20"/>
      <c r="N58" s="20"/>
      <c r="O58" s="18"/>
      <c r="P58" s="17"/>
      <c r="Q58" s="17"/>
      <c r="R58" s="18"/>
      <c r="S58" s="17"/>
      <c r="T58" s="17"/>
      <c r="U58" s="18"/>
      <c r="V58" s="17"/>
      <c r="W58" s="17"/>
      <c r="X58" s="18"/>
      <c r="Y58" s="17"/>
      <c r="Z58" s="17"/>
      <c r="AA58" s="18"/>
      <c r="AB58" s="18"/>
      <c r="AC58" s="33"/>
      <c r="AD58" s="35"/>
      <c r="AE58" s="49"/>
      <c r="AF58" s="8"/>
      <c r="AH58" s="29"/>
    </row>
    <row r="59" spans="1:34" s="28" customFormat="1" ht="12.75" customHeight="1" x14ac:dyDescent="0.2">
      <c r="A59" s="52"/>
      <c r="B59" s="52"/>
      <c r="C59" s="52"/>
      <c r="D59" s="52"/>
      <c r="E59" s="52"/>
      <c r="F59" s="52"/>
      <c r="G59" s="21"/>
      <c r="H59" s="17"/>
      <c r="I59" s="17"/>
      <c r="J59" s="20"/>
      <c r="K59" s="20"/>
      <c r="L59" s="22"/>
      <c r="M59" s="20"/>
      <c r="N59" s="20"/>
      <c r="O59" s="18"/>
      <c r="P59" s="17"/>
      <c r="Q59" s="17"/>
      <c r="R59" s="18"/>
      <c r="S59" s="17"/>
      <c r="T59" s="17"/>
      <c r="U59" s="18"/>
      <c r="V59" s="17"/>
      <c r="W59" s="17"/>
      <c r="X59" s="18"/>
      <c r="Y59" s="17"/>
      <c r="Z59" s="17"/>
      <c r="AA59" s="18"/>
      <c r="AB59" s="18"/>
      <c r="AC59" s="33"/>
      <c r="AD59" s="35"/>
      <c r="AE59" s="49"/>
      <c r="AF59" s="8"/>
      <c r="AH59" s="29"/>
    </row>
    <row r="60" spans="1:34" s="28" customFormat="1" ht="12.75" customHeight="1" x14ac:dyDescent="0.2">
      <c r="A60" s="52"/>
      <c r="B60" s="52"/>
      <c r="C60" s="52"/>
      <c r="D60" s="52"/>
      <c r="E60" s="52"/>
      <c r="F60" s="52"/>
      <c r="G60" s="21"/>
      <c r="H60" s="17"/>
      <c r="I60" s="17"/>
      <c r="J60" s="20"/>
      <c r="K60" s="20"/>
      <c r="L60" s="22"/>
      <c r="M60" s="20"/>
      <c r="N60" s="20"/>
      <c r="O60" s="18"/>
      <c r="P60" s="17"/>
      <c r="Q60" s="17"/>
      <c r="R60" s="18"/>
      <c r="S60" s="17"/>
      <c r="T60" s="17"/>
      <c r="U60" s="18"/>
      <c r="V60" s="17"/>
      <c r="W60" s="17"/>
      <c r="X60" s="18"/>
      <c r="Y60" s="17"/>
      <c r="Z60" s="17"/>
      <c r="AA60" s="18"/>
      <c r="AB60" s="18"/>
      <c r="AC60" s="33"/>
      <c r="AD60" s="35"/>
      <c r="AE60" s="49"/>
      <c r="AF60" s="8"/>
      <c r="AH60" s="29"/>
    </row>
    <row r="61" spans="1:34" s="28" customFormat="1" ht="12.75" customHeight="1" x14ac:dyDescent="0.2">
      <c r="A61" s="52"/>
      <c r="B61" s="52"/>
      <c r="C61" s="52"/>
      <c r="D61" s="52"/>
      <c r="E61" s="52"/>
      <c r="F61" s="52"/>
      <c r="G61" s="21"/>
      <c r="H61" s="17"/>
      <c r="I61" s="17"/>
      <c r="J61" s="20"/>
      <c r="K61" s="20"/>
      <c r="L61" s="22"/>
      <c r="M61" s="20"/>
      <c r="N61" s="20"/>
      <c r="O61" s="18"/>
      <c r="P61" s="17"/>
      <c r="Q61" s="17"/>
      <c r="R61" s="18"/>
      <c r="S61" s="17"/>
      <c r="T61" s="17"/>
      <c r="U61" s="18"/>
      <c r="V61" s="17"/>
      <c r="W61" s="17"/>
      <c r="X61" s="18"/>
      <c r="Y61" s="17"/>
      <c r="Z61" s="17"/>
      <c r="AA61" s="18"/>
      <c r="AB61" s="18"/>
      <c r="AC61" s="33"/>
      <c r="AD61" s="35"/>
      <c r="AE61" s="49"/>
      <c r="AF61" s="8"/>
      <c r="AH61" s="29"/>
    </row>
    <row r="62" spans="1:34" s="28" customFormat="1" x14ac:dyDescent="0.2">
      <c r="A62" s="52"/>
      <c r="B62" s="52"/>
      <c r="C62" s="52"/>
      <c r="D62" s="52"/>
      <c r="E62" s="52"/>
      <c r="F62" s="52"/>
      <c r="G62" s="21"/>
      <c r="H62" s="17"/>
      <c r="I62" s="17"/>
      <c r="J62" s="20"/>
      <c r="K62" s="20"/>
      <c r="L62" s="22"/>
      <c r="M62" s="20"/>
      <c r="N62" s="20"/>
      <c r="O62" s="18"/>
      <c r="P62" s="17"/>
      <c r="Q62" s="17"/>
      <c r="R62" s="18"/>
      <c r="S62" s="17"/>
      <c r="T62" s="17"/>
      <c r="U62" s="18"/>
      <c r="V62" s="17"/>
      <c r="W62" s="17"/>
      <c r="X62" s="18"/>
      <c r="Y62" s="17"/>
      <c r="Z62" s="17"/>
      <c r="AA62" s="18"/>
      <c r="AB62" s="18"/>
      <c r="AC62" s="33"/>
      <c r="AD62" s="37"/>
      <c r="AE62" s="50"/>
      <c r="AF62" s="51"/>
      <c r="AH62" s="29"/>
    </row>
    <row r="63" spans="1:34" s="28" customFormat="1" x14ac:dyDescent="0.2">
      <c r="A63" s="52"/>
      <c r="B63" s="52"/>
      <c r="C63" s="52"/>
      <c r="D63" s="52"/>
      <c r="E63" s="52"/>
      <c r="F63" s="52"/>
      <c r="G63" s="21"/>
      <c r="H63" s="17"/>
      <c r="I63" s="17"/>
      <c r="J63" s="20"/>
      <c r="K63" s="20"/>
      <c r="L63" s="22"/>
      <c r="M63" s="20"/>
      <c r="N63" s="20"/>
      <c r="O63" s="18"/>
      <c r="P63" s="17"/>
      <c r="Q63" s="17"/>
      <c r="R63" s="18"/>
      <c r="S63" s="17"/>
      <c r="T63" s="17"/>
      <c r="U63" s="18"/>
      <c r="V63" s="17"/>
      <c r="W63" s="17"/>
      <c r="X63" s="18"/>
      <c r="Y63" s="17"/>
      <c r="Z63" s="17"/>
      <c r="AA63" s="18"/>
      <c r="AB63" s="18"/>
      <c r="AC63" s="33"/>
      <c r="AD63" s="33"/>
      <c r="AE63" s="80"/>
      <c r="AF63" s="81"/>
      <c r="AH63" s="29"/>
    </row>
    <row r="64" spans="1:34" s="116" customFormat="1" ht="15.75" x14ac:dyDescent="0.2">
      <c r="A64" s="52"/>
      <c r="B64" s="52"/>
      <c r="C64" s="52"/>
      <c r="D64" s="52"/>
      <c r="E64" s="52"/>
      <c r="F64" s="52"/>
      <c r="G64" s="21"/>
      <c r="H64" s="17"/>
      <c r="I64" s="17"/>
      <c r="J64" s="20"/>
      <c r="K64" s="20"/>
      <c r="L64" s="22"/>
      <c r="M64" s="20"/>
      <c r="N64" s="20"/>
      <c r="O64" s="18"/>
      <c r="P64" s="17"/>
      <c r="Q64" s="17"/>
      <c r="R64" s="18"/>
      <c r="S64" s="17"/>
      <c r="T64" s="17"/>
      <c r="U64" s="18"/>
      <c r="V64" s="17"/>
      <c r="W64" s="17"/>
      <c r="X64" s="18"/>
      <c r="Y64" s="17"/>
      <c r="Z64" s="17"/>
      <c r="AA64" s="18"/>
      <c r="AB64" s="18"/>
      <c r="AC64" s="33"/>
      <c r="AD64" s="115"/>
      <c r="AF64" s="109"/>
      <c r="AH64" s="109"/>
    </row>
    <row r="65" spans="1:34" s="28" customFormat="1" x14ac:dyDescent="0.2">
      <c r="A65" s="52"/>
      <c r="B65" s="52"/>
      <c r="C65" s="52"/>
      <c r="D65" s="52"/>
      <c r="E65" s="52"/>
      <c r="F65" s="52"/>
      <c r="G65" s="21"/>
      <c r="H65" s="17"/>
      <c r="I65" s="17"/>
      <c r="J65" s="20"/>
      <c r="K65" s="20"/>
      <c r="L65" s="22"/>
      <c r="M65" s="20"/>
      <c r="N65" s="20"/>
      <c r="O65" s="18"/>
      <c r="P65" s="17"/>
      <c r="Q65" s="17"/>
      <c r="R65" s="18"/>
      <c r="S65" s="17"/>
      <c r="T65" s="17"/>
      <c r="U65" s="18"/>
      <c r="V65" s="17"/>
      <c r="W65" s="17"/>
      <c r="X65" s="18"/>
      <c r="Y65" s="17"/>
      <c r="Z65" s="17"/>
      <c r="AA65" s="18"/>
      <c r="AB65" s="18"/>
      <c r="AC65" s="33"/>
      <c r="AD65" s="33"/>
      <c r="AE65" s="80"/>
      <c r="AF65" s="81"/>
      <c r="AH65" s="29"/>
    </row>
    <row r="66" spans="1:34" s="28" customFormat="1" x14ac:dyDescent="0.2">
      <c r="A66" s="52"/>
      <c r="B66" s="52"/>
      <c r="C66" s="52"/>
      <c r="D66" s="52"/>
      <c r="E66" s="52"/>
      <c r="F66" s="52"/>
      <c r="G66" s="21"/>
      <c r="H66" s="17"/>
      <c r="I66" s="17"/>
      <c r="J66" s="20"/>
      <c r="K66" s="20"/>
      <c r="L66" s="22"/>
      <c r="M66" s="20"/>
      <c r="N66" s="20"/>
      <c r="O66" s="18"/>
      <c r="P66" s="17"/>
      <c r="Q66" s="17"/>
      <c r="R66" s="18"/>
      <c r="S66" s="17"/>
      <c r="T66" s="17"/>
      <c r="U66" s="18"/>
      <c r="V66" s="17"/>
      <c r="W66" s="17"/>
      <c r="X66" s="18"/>
      <c r="Y66" s="17"/>
      <c r="Z66" s="17"/>
      <c r="AA66" s="18"/>
      <c r="AB66" s="18"/>
      <c r="AC66" s="33"/>
      <c r="AD66" s="33"/>
      <c r="AE66" s="80"/>
      <c r="AF66" s="81"/>
      <c r="AH66" s="29"/>
    </row>
    <row r="67" spans="1:34" x14ac:dyDescent="0.2">
      <c r="A67" s="52"/>
      <c r="C67" s="52"/>
      <c r="E67" s="52"/>
      <c r="F67" s="52"/>
    </row>
    <row r="68" spans="1:34" s="110" customFormat="1" ht="15" x14ac:dyDescent="0.2">
      <c r="A68" s="52"/>
      <c r="B68" s="52"/>
      <c r="C68" s="52"/>
      <c r="D68" s="52"/>
      <c r="E68" s="52"/>
      <c r="F68" s="52"/>
      <c r="G68" s="21"/>
      <c r="H68" s="17"/>
      <c r="I68" s="17"/>
      <c r="J68" s="20"/>
      <c r="K68" s="20"/>
      <c r="L68" s="22"/>
      <c r="M68" s="20"/>
      <c r="N68" s="20"/>
      <c r="O68" s="18"/>
      <c r="P68" s="17"/>
      <c r="Q68" s="17"/>
      <c r="R68" s="18"/>
      <c r="S68" s="17"/>
      <c r="T68" s="17"/>
      <c r="U68" s="18"/>
      <c r="V68" s="17"/>
      <c r="W68" s="17"/>
      <c r="X68" s="18"/>
      <c r="Y68" s="17"/>
      <c r="Z68" s="17"/>
      <c r="AA68" s="18"/>
      <c r="AB68" s="18"/>
      <c r="AC68" s="33"/>
      <c r="AD68" s="112"/>
      <c r="AF68" s="111"/>
      <c r="AH68" s="111"/>
    </row>
    <row r="69" spans="1:34" x14ac:dyDescent="0.2">
      <c r="A69" s="52"/>
      <c r="C69" s="52"/>
      <c r="E69" s="52"/>
      <c r="F69" s="52"/>
    </row>
    <row r="70" spans="1:34" x14ac:dyDescent="0.2">
      <c r="A70" s="52"/>
      <c r="C70" s="52"/>
      <c r="E70" s="52"/>
      <c r="F70" s="52"/>
    </row>
    <row r="71" spans="1:34" x14ac:dyDescent="0.2">
      <c r="A71" s="52"/>
      <c r="C71" s="52"/>
      <c r="E71" s="52"/>
      <c r="F71" s="52"/>
    </row>
    <row r="72" spans="1:34" x14ac:dyDescent="0.2">
      <c r="A72" s="52"/>
      <c r="C72" s="52"/>
      <c r="E72" s="52"/>
      <c r="F72" s="52"/>
    </row>
    <row r="73" spans="1:34" x14ac:dyDescent="0.2">
      <c r="A73" s="52"/>
      <c r="C73" s="52"/>
      <c r="E73" s="52"/>
      <c r="F73" s="52"/>
    </row>
    <row r="74" spans="1:34" x14ac:dyDescent="0.2">
      <c r="A74" s="52"/>
      <c r="C74" s="52"/>
      <c r="E74" s="52"/>
      <c r="F74" s="52"/>
    </row>
    <row r="75" spans="1:34" x14ac:dyDescent="0.2">
      <c r="A75" s="52"/>
      <c r="C75" s="52"/>
      <c r="E75" s="52"/>
      <c r="F75" s="52"/>
    </row>
    <row r="76" spans="1:34" x14ac:dyDescent="0.2">
      <c r="A76" s="52"/>
      <c r="C76" s="52"/>
      <c r="E76" s="52"/>
      <c r="F76" s="52"/>
    </row>
    <row r="77" spans="1:34" x14ac:dyDescent="0.2">
      <c r="A77" s="52"/>
      <c r="C77" s="52"/>
      <c r="E77" s="52"/>
      <c r="F77" s="52"/>
    </row>
    <row r="78" spans="1:34" x14ac:dyDescent="0.2">
      <c r="A78" s="52"/>
      <c r="C78" s="52"/>
      <c r="E78" s="52"/>
      <c r="F78" s="52"/>
    </row>
    <row r="79" spans="1:34" x14ac:dyDescent="0.2">
      <c r="A79" s="52"/>
      <c r="C79" s="52"/>
      <c r="E79" s="52"/>
    </row>
  </sheetData>
  <mergeCells count="42">
    <mergeCell ref="F1:AC1"/>
    <mergeCell ref="AC3:AC5"/>
    <mergeCell ref="AA4:AA5"/>
    <mergeCell ref="V4:W4"/>
    <mergeCell ref="F7:G7"/>
    <mergeCell ref="L4:L5"/>
    <mergeCell ref="P3:U3"/>
    <mergeCell ref="I3:I5"/>
    <mergeCell ref="J3:O3"/>
    <mergeCell ref="F13:G13"/>
    <mergeCell ref="AE3:AE5"/>
    <mergeCell ref="X4:X5"/>
    <mergeCell ref="F10:G10"/>
    <mergeCell ref="R4:R5"/>
    <mergeCell ref="S4:T4"/>
    <mergeCell ref="U4:U5"/>
    <mergeCell ref="O4:O5"/>
    <mergeCell ref="M4:N4"/>
    <mergeCell ref="F8:G8"/>
    <mergeCell ref="A2:A5"/>
    <mergeCell ref="B2:D5"/>
    <mergeCell ref="F2:AF2"/>
    <mergeCell ref="F3:F5"/>
    <mergeCell ref="G3:G5"/>
    <mergeCell ref="H3:H5"/>
    <mergeCell ref="V3:AA3"/>
    <mergeCell ref="Y4:Z4"/>
    <mergeCell ref="AF3:AF5"/>
    <mergeCell ref="P4:Q4"/>
    <mergeCell ref="J4:K4"/>
    <mergeCell ref="A23:A36"/>
    <mergeCell ref="D23:D36"/>
    <mergeCell ref="B23:B29"/>
    <mergeCell ref="B30:B36"/>
    <mergeCell ref="C30:C36"/>
    <mergeCell ref="C23:C29"/>
    <mergeCell ref="C14:C21"/>
    <mergeCell ref="D6:D22"/>
    <mergeCell ref="A6:A22"/>
    <mergeCell ref="B14:B21"/>
    <mergeCell ref="B6:B13"/>
    <mergeCell ref="C6:C13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Mintatanterv</vt:lpstr>
      <vt:lpstr>Megjegyzések</vt:lpstr>
      <vt:lpstr>Összefoglaló</vt:lpstr>
      <vt:lpstr>Megjegyzések!Nyomtatási_terület</vt:lpstr>
      <vt:lpstr>Mintatanterv!Nyomtatási_terület</vt:lpstr>
      <vt:lpstr>Összefoglaló!Nyomtatási_terület</vt:lpstr>
    </vt:vector>
  </TitlesOfParts>
  <Company>BCE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Szántó Richárd</dc:creator>
  <cp:lastModifiedBy>Pusztai Péter</cp:lastModifiedBy>
  <cp:lastPrinted>2015-04-15T08:22:37Z</cp:lastPrinted>
  <dcterms:created xsi:type="dcterms:W3CDTF">2006-03-16T06:37:00Z</dcterms:created>
  <dcterms:modified xsi:type="dcterms:W3CDTF">2019-09-17T12:36:59Z</dcterms:modified>
</cp:coreProperties>
</file>