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5125" windowHeight="12300" firstSheet="1" activeTab="1"/>
  </bookViews>
  <sheets>
    <sheet name="Ginf MSC változások" sheetId="1" state="hidden" r:id="rId1"/>
    <sheet name="Mintatanterv" sheetId="10" r:id="rId2"/>
    <sheet name="Megjegyzések" sheetId="11" r:id="rId3"/>
  </sheets>
  <definedNames>
    <definedName name="_xlnm.Print_Area" localSheetId="0">'Ginf MSC változások'!$A$1:$P$84</definedName>
  </definedNames>
  <calcPr calcId="162913"/>
</workbook>
</file>

<file path=xl/calcChain.xml><?xml version="1.0" encoding="utf-8"?>
<calcChain xmlns="http://schemas.openxmlformats.org/spreadsheetml/2006/main">
  <c r="L18" i="10" l="1"/>
  <c r="G19" i="10"/>
  <c r="G7" i="10"/>
  <c r="M22" i="1"/>
  <c r="P42" i="1"/>
  <c r="P34" i="1"/>
  <c r="P14" i="1"/>
  <c r="P21" i="1"/>
  <c r="P58" i="1" s="1"/>
  <c r="M35" i="1"/>
  <c r="M10" i="1"/>
  <c r="M58" i="1" s="1"/>
  <c r="L6" i="10"/>
  <c r="L39" i="10" l="1"/>
</calcChain>
</file>

<file path=xl/comments1.xml><?xml version="1.0" encoding="utf-8"?>
<comments xmlns="http://schemas.openxmlformats.org/spreadsheetml/2006/main">
  <authors>
    <author>zszabo</author>
  </authors>
  <commentList>
    <comment ref="B57" authorId="0" shapeId="0">
      <text>
        <r>
          <rPr>
            <b/>
            <sz val="9"/>
            <color indexed="81"/>
            <rFont val="Tahoma"/>
            <family val="2"/>
          </rPr>
          <t>zszabo:</t>
        </r>
        <r>
          <rPr>
            <sz val="9"/>
            <color indexed="81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<sst xmlns="http://schemas.openxmlformats.org/spreadsheetml/2006/main" count="449" uniqueCount="254">
  <si>
    <t>Gazdaságinformatikus (MSc) mesterszak I-II. évfolyam 2011/2012 operatív tanterve</t>
  </si>
  <si>
    <t>Tantárgykód</t>
  </si>
  <si>
    <t>Tárgynév</t>
  </si>
  <si>
    <t>Jelleg</t>
  </si>
  <si>
    <t>v/gy</t>
  </si>
  <si>
    <t>Félév</t>
  </si>
  <si>
    <t>Kredit</t>
  </si>
  <si>
    <t>Tárgyfelelős</t>
  </si>
  <si>
    <t>Tanszék</t>
  </si>
  <si>
    <t>ea</t>
  </si>
  <si>
    <t>sz</t>
  </si>
  <si>
    <t>Alapozó és szakmai törzstárgyak</t>
  </si>
  <si>
    <t>Alapozó tárgyak</t>
  </si>
  <si>
    <t>2SZ31NAK01M</t>
  </si>
  <si>
    <t>Számítástudomány közgazdasági alkalmazásokkal</t>
  </si>
  <si>
    <t>K</t>
  </si>
  <si>
    <t>v</t>
  </si>
  <si>
    <t>Tasnádi Attila</t>
  </si>
  <si>
    <t>Számítástudományi Tsz.</t>
  </si>
  <si>
    <t>4OP13NAK01M</t>
  </si>
  <si>
    <t>Operációkutatási modellek</t>
  </si>
  <si>
    <t>Temesi József</t>
  </si>
  <si>
    <t>Operácókutatás Tsz.</t>
  </si>
  <si>
    <t>4OP13NAK02M</t>
  </si>
  <si>
    <t xml:space="preserve">Többváltozós statisztikai modellek </t>
  </si>
  <si>
    <t>Kovács Erzsébet</t>
  </si>
  <si>
    <t>Szakmai törzstárgyak</t>
  </si>
  <si>
    <t>2PU51NAK03M</t>
  </si>
  <si>
    <t>Haladó vezetői számvitel</t>
  </si>
  <si>
    <t>gyj</t>
  </si>
  <si>
    <t>Bosnyák János</t>
  </si>
  <si>
    <t>Vezetői Számvitel Tsz.</t>
  </si>
  <si>
    <t>2SZ31NBK01M</t>
  </si>
  <si>
    <t>Hálózati technológiák I.</t>
  </si>
  <si>
    <t>Fodor Szabina</t>
  </si>
  <si>
    <t>2SZ31NBK02M</t>
  </si>
  <si>
    <t>Szoftver engineering</t>
  </si>
  <si>
    <t xml:space="preserve">Csetényi Arthur </t>
  </si>
  <si>
    <t>2SZ31NBK03M</t>
  </si>
  <si>
    <t>Adatbányászat és adattárház</t>
  </si>
  <si>
    <t>Cser László</t>
  </si>
  <si>
    <t>2VE81NBK01M</t>
  </si>
  <si>
    <t>Menedzsment kontroll</t>
  </si>
  <si>
    <t xml:space="preserve">Bodnár Viktória </t>
  </si>
  <si>
    <t>Vezetés és szervezés Tsz.</t>
  </si>
  <si>
    <t>2VE81NBK02M</t>
  </si>
  <si>
    <t>Stratégiai és szervezeti modellek</t>
  </si>
  <si>
    <t>Antal Zsuzsanna</t>
  </si>
  <si>
    <t>2IR32NBV01M</t>
  </si>
  <si>
    <t>IT stratégia és menedzsment</t>
  </si>
  <si>
    <t>Gábor András</t>
  </si>
  <si>
    <t>Információrendszerek Tsz.</t>
  </si>
  <si>
    <t>2SZ31NBK04M</t>
  </si>
  <si>
    <t>Hálózati technológiák II.</t>
  </si>
  <si>
    <t>2IR32NBK01M</t>
  </si>
  <si>
    <t>Hálózati biztonság</t>
  </si>
  <si>
    <t>Racskó Péter</t>
  </si>
  <si>
    <t>2IR32NBV02M</t>
  </si>
  <si>
    <t>Rendszerfejlesztés és modellezés</t>
  </si>
  <si>
    <t>Molnár Bálint</t>
  </si>
  <si>
    <t>Kötelezően választható szakmai törzs</t>
  </si>
  <si>
    <t>2SP72NBK01M</t>
  </si>
  <si>
    <t>Stratégiai menedzsment</t>
  </si>
  <si>
    <t>Mészáros Tamás</t>
  </si>
  <si>
    <t>Stratégia és Projektvezetés Tsz.</t>
  </si>
  <si>
    <t>Kötelezőből kötelezően választható lesz!</t>
  </si>
  <si>
    <t>Új</t>
  </si>
  <si>
    <t xml:space="preserve">Infokommunikáció gazdaságtan </t>
  </si>
  <si>
    <t>Racskó Péter - Kis Gergely</t>
  </si>
  <si>
    <t>E-Business Kutatóközpont</t>
  </si>
  <si>
    <t>Differenciált szakmai ismeretek</t>
  </si>
  <si>
    <t>Üzleti informatika szakirány</t>
  </si>
  <si>
    <t>2IR32NDK01M</t>
  </si>
  <si>
    <t>ERP rendszerek</t>
  </si>
  <si>
    <t>Ternai Katalin</t>
  </si>
  <si>
    <t>2IR32NDK02M</t>
  </si>
  <si>
    <t>Üzleti intelligencia</t>
  </si>
  <si>
    <t>Kő Andrea</t>
  </si>
  <si>
    <t>2IR32NDK03M</t>
  </si>
  <si>
    <t>Folyamat és workflow menedzsment</t>
  </si>
  <si>
    <t>2IR32NDK04M</t>
  </si>
  <si>
    <t>IT Audit</t>
  </si>
  <si>
    <t>2IR32NDK05M</t>
  </si>
  <si>
    <t>IT szolgáltatások menedzsmentje</t>
  </si>
  <si>
    <t>Szabó Zoltán</t>
  </si>
  <si>
    <t>2IR32NDK06M</t>
  </si>
  <si>
    <t>Tudásmenedzsment</t>
  </si>
  <si>
    <t>Fehér Péter</t>
  </si>
  <si>
    <t>2IR32NDK09M</t>
  </si>
  <si>
    <t>Szakszeminárium I.</t>
  </si>
  <si>
    <t>gy</t>
  </si>
  <si>
    <t>2IR32NDK10M</t>
  </si>
  <si>
    <t>Szakszeminárium II.</t>
  </si>
  <si>
    <t>Szakirány kötelezően választható</t>
  </si>
  <si>
    <t>Felvehető a kötelezően választható szakmai törzs még fel nem vett tárgya is!</t>
  </si>
  <si>
    <t>2EB34NDK01M</t>
  </si>
  <si>
    <t>E-business üzleti modelljei</t>
  </si>
  <si>
    <t>KV</t>
  </si>
  <si>
    <t>Nemeslaki András</t>
  </si>
  <si>
    <t>2EB34NDK02M</t>
  </si>
  <si>
    <t>E-SCM</t>
  </si>
  <si>
    <t>Duma László</t>
  </si>
  <si>
    <t>Megszünik</t>
  </si>
  <si>
    <t>2IR32NDV01M</t>
  </si>
  <si>
    <t>Informatikai projektek menedzsmentje</t>
  </si>
  <si>
    <t>V</t>
  </si>
  <si>
    <t>Klimkó Gábor</t>
  </si>
  <si>
    <t>2EB34NCK01M</t>
  </si>
  <si>
    <t>Jövő intelligens technológiái</t>
  </si>
  <si>
    <t>h</t>
  </si>
  <si>
    <t>Kiss Gergely</t>
  </si>
  <si>
    <t>2IR32NDK07M</t>
  </si>
  <si>
    <t>Nagy közigazgatási rendsz.menedzsmentje.</t>
  </si>
  <si>
    <t>Futó Iván</t>
  </si>
  <si>
    <t>2IR32NDK08M</t>
  </si>
  <si>
    <t>Informatikai jog</t>
  </si>
  <si>
    <t>Tátrai Tünde</t>
  </si>
  <si>
    <t>Logisztika és Ellátási Lánc Men.Tsz.</t>
  </si>
  <si>
    <t>Szakirány szabadon választható</t>
  </si>
  <si>
    <t>2IR32NDV03M</t>
  </si>
  <si>
    <t>Belső ellenőrzés</t>
  </si>
  <si>
    <t xml:space="preserve">v </t>
  </si>
  <si>
    <t>Marad, de nem lesz meghirdetve</t>
  </si>
  <si>
    <t>Infokommunikációs jog</t>
  </si>
  <si>
    <t>Polyák Gábor</t>
  </si>
  <si>
    <t>Információs társadalom</t>
  </si>
  <si>
    <t>Pintér Róbert</t>
  </si>
  <si>
    <t>Portáltechnológiák 2.</t>
  </si>
  <si>
    <t>Balogh Zoltán</t>
  </si>
  <si>
    <t>Szabadon választható tárgyak</t>
  </si>
  <si>
    <t>2SZ31NDV01M</t>
  </si>
  <si>
    <t>Alkalmazott számítástechnika</t>
  </si>
  <si>
    <t>Csetényi Arthur</t>
  </si>
  <si>
    <t>Modellezés</t>
  </si>
  <si>
    <t>Lovrics László</t>
  </si>
  <si>
    <t>E-government</t>
  </si>
  <si>
    <t>TES_TESTNEV</t>
  </si>
  <si>
    <t>TESTNEVELÉS</t>
  </si>
  <si>
    <t>ai</t>
  </si>
  <si>
    <t>Kelemen Endréné</t>
  </si>
  <si>
    <t>Testnevelési és Sportközpont</t>
  </si>
  <si>
    <t>Megjegyzések:</t>
  </si>
  <si>
    <t>Jelleg - K-kötelező, KV-kötelezően választható,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</si>
  <si>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</si>
  <si>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</si>
  <si>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</si>
  <si>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</si>
  <si>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</si>
  <si>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</si>
  <si>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</si>
  <si>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</si>
  <si>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</si>
  <si>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</si>
  <si>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</si>
  <si>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A szakirányon félévente 1 kötelezően választható és egy szabadonv választható szakiránytárgy teljesítése szükséges. (összesen 6-6 kredit!)</t>
  </si>
  <si>
    <t>Szabadon választható:  8 kredit (min. 2 tárgy) felvétele elvárás!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</si>
  <si>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</si>
  <si>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</si>
  <si>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</si>
  <si>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</si>
  <si>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</si>
  <si>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Számon-kérés</t>
  </si>
  <si>
    <t>I. évfolyam</t>
  </si>
  <si>
    <t>II. évf.</t>
  </si>
  <si>
    <t>Összesen</t>
  </si>
  <si>
    <t>2IR32EAK31S</t>
  </si>
  <si>
    <t>Adattárházak és üzleti analitika</t>
  </si>
  <si>
    <t>Információrendszerek</t>
  </si>
  <si>
    <t>2IR32EAK22S</t>
  </si>
  <si>
    <t>Szervezeti információrendszerek</t>
  </si>
  <si>
    <t xml:space="preserve">Szabó Zoltán </t>
  </si>
  <si>
    <t>2IR32EAK21S</t>
  </si>
  <si>
    <t>Enterprise architecture</t>
  </si>
  <si>
    <t>2IR32EAK34S</t>
  </si>
  <si>
    <t>Integrált vállalatirányítási rendszerek</t>
  </si>
  <si>
    <t>2VE81EAK01S</t>
  </si>
  <si>
    <t>Vezetés és Szervezés</t>
  </si>
  <si>
    <t>2MF44EAK01S</t>
  </si>
  <si>
    <t>Marketing</t>
  </si>
  <si>
    <t>Simon Judit</t>
  </si>
  <si>
    <t xml:space="preserve">Marketingkutatás és Fogyasztói Magatartás </t>
  </si>
  <si>
    <t>2BE52EAK06M</t>
  </si>
  <si>
    <t>Haladó vállalati pénzügyek</t>
  </si>
  <si>
    <t>Fazakas Gergely</t>
  </si>
  <si>
    <t>Befektetések és Vállalati Pénzügy Tsz.</t>
  </si>
  <si>
    <t>2SZ31EAK11S</t>
  </si>
  <si>
    <t>Adatbáziskezelés</t>
  </si>
  <si>
    <t>Mohácsi László</t>
  </si>
  <si>
    <t>Differenciált szakmai ismeretek blokk</t>
  </si>
  <si>
    <t>Kötelező szakmai tárgyak</t>
  </si>
  <si>
    <t>2SZ31EAK03S</t>
  </si>
  <si>
    <t>Haladó IT megoldások</t>
  </si>
  <si>
    <t>Vas Réka</t>
  </si>
  <si>
    <t>2SZ31EAK04S</t>
  </si>
  <si>
    <t>Rendszerfejlesztés</t>
  </si>
  <si>
    <t>Csáki Csaba</t>
  </si>
  <si>
    <t>2IR32EAK30S</t>
  </si>
  <si>
    <t>Adatbányászati alapok</t>
  </si>
  <si>
    <t>2IR32EAK35S</t>
  </si>
  <si>
    <t>2SZ31EAK07S</t>
  </si>
  <si>
    <t>2VL60EAK03M</t>
  </si>
  <si>
    <t>Döntéselmélet</t>
  </si>
  <si>
    <t>Zoltayné Paprika Zita</t>
  </si>
  <si>
    <t>Döntéselmélet Tsz.</t>
  </si>
  <si>
    <t>2MA41EAK01M</t>
  </si>
  <si>
    <t>Marketing management</t>
  </si>
  <si>
    <t>Bauer András</t>
  </si>
  <si>
    <t>Marketing Tsz.</t>
  </si>
  <si>
    <t>Szintetizáló tárgyak</t>
  </si>
  <si>
    <t>Adatelemzés nagyvállalati megoldásokkal</t>
  </si>
  <si>
    <t>Borbásné Szabó Ildikó</t>
  </si>
  <si>
    <t>2SZ31EAK05S</t>
  </si>
  <si>
    <t>Menedzsment kontrolling</t>
  </si>
  <si>
    <t>2IR32EAK27S</t>
  </si>
  <si>
    <t>Szakszeminárium, szakdolgozat</t>
  </si>
  <si>
    <t>2IR32EAK33S</t>
  </si>
  <si>
    <t>Szakszeminárium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</si>
  <si>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</si>
  <si>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</si>
  <si>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</si>
  <si>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</si>
  <si>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Komplex vizsga_Abszolutórium_Záróvizsga_Oklevél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</si>
  <si>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</si>
  <si>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</si>
  <si>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</si>
  <si>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bíráló/bírálók által történő elfogadása megtörtént.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</si>
  <si>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</si>
  <si>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</si>
  <si>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</si>
  <si>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bírálat/ok-ra  kapott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</si>
  <si>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</si>
  <si>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</si>
  <si>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</si>
  <si>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</si>
  <si>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</si>
  <si>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</si>
  <si>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és kötelezően választható tárgyak jegyeinek átlaga,</t>
  </si>
  <si>
    <t>· a záróvizsgára kapott érdemjegy (a bírálat/ok-ra  kapott érdemjegy és a szóbeli védésre kapott érdemjegy számtani átlaga) kétszeres súllyal,</t>
  </si>
  <si>
    <t>Figyelem! HTJSZ_DIJTÉTEL TÁBLÁZAT</t>
  </si>
  <si>
    <t>2IR32EAK40S</t>
  </si>
  <si>
    <t xml:space="preserve">Szervezet- és vezetéselmélet </t>
  </si>
  <si>
    <t>Vaszkun Balázs</t>
  </si>
  <si>
    <t>2MA41EAK02S</t>
  </si>
  <si>
    <t>Többváltozós adatelemzési modellek</t>
  </si>
  <si>
    <t>Mitev Ariel</t>
  </si>
  <si>
    <t>Marketing és Média</t>
  </si>
  <si>
    <t>4OP13EAK01S</t>
  </si>
  <si>
    <t>Operácókutatás</t>
  </si>
  <si>
    <t>Választható blokk (2 tárgy)</t>
  </si>
  <si>
    <t>Intelligens alkalmazások fejlesztése</t>
  </si>
  <si>
    <t>Szakmai választható (2 tárgy)</t>
  </si>
  <si>
    <t>Üzleti adatelemző specializációú továbbképzési szak operatív tanterve - 2019/ 20 / I. félévben kezdett</t>
  </si>
  <si>
    <t>2IR32EAK41S</t>
  </si>
  <si>
    <t>Többszempontú döntési modellek alkalmazása a gyak-ban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</si>
</sst>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/>
      <sz val="10"/>
      <color indexed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0" fontId="1" fillId="0" borderId="0"/>
    <xf numFmtId="0" fontId="2" fillId="0" borderId="0"/>
  </cellStyleXfs>
  <cellXfs count="283">
    <xf numFmtId="0" fontId="0" fillId="0" borderId="0" xfId="0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1" fillId="0" borderId="0" xfId="0" applyFont="1" applyFill="1"/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6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5" fillId="0" borderId="7" xfId="0" applyFont="1" applyFill="1" applyBorder="1"/>
    <xf numFmtId="0" fontId="15" fillId="0" borderId="9" xfId="0" applyFont="1" applyFill="1" applyBorder="1" applyAlignment="1">
      <alignment wrapText="1"/>
    </xf>
    <xf numFmtId="0" fontId="13" fillId="0" borderId="1" xfId="1" applyFill="1" applyBorder="1" applyAlignment="1" applyProtection="1">
      <alignment wrapText="1"/>
    </xf>
    <xf numFmtId="0" fontId="13" fillId="0" borderId="1" xfId="1" applyFill="1" applyBorder="1" applyAlignment="1" applyProtection="1">
      <alignment horizontal="left" wrapText="1"/>
    </xf>
    <xf numFmtId="0" fontId="13" fillId="2" borderId="1" xfId="1" applyFill="1" applyBorder="1" applyAlignment="1" applyProtection="1">
      <alignment wrapText="1"/>
    </xf>
    <xf numFmtId="0" fontId="3" fillId="2" borderId="0" xfId="0" applyFont="1" applyFill="1" applyBorder="1"/>
    <xf numFmtId="0" fontId="16" fillId="2" borderId="4" xfId="0" applyFont="1" applyFill="1" applyBorder="1"/>
    <xf numFmtId="0" fontId="17" fillId="2" borderId="1" xfId="1" applyFont="1" applyFill="1" applyBorder="1" applyAlignment="1" applyProtection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6" fillId="2" borderId="5" xfId="0" applyFont="1" applyFill="1" applyBorder="1"/>
    <xf numFmtId="0" fontId="16" fillId="2" borderId="0" xfId="0" applyFont="1" applyFill="1" applyBorder="1"/>
    <xf numFmtId="0" fontId="16" fillId="2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/>
    </xf>
    <xf numFmtId="0" fontId="13" fillId="3" borderId="1" xfId="1" applyFill="1" applyBorder="1" applyAlignment="1" applyProtection="1">
      <alignment wrapText="1"/>
    </xf>
    <xf numFmtId="0" fontId="3" fillId="3" borderId="0" xfId="0" applyFont="1" applyFill="1" applyBorder="1"/>
    <xf numFmtId="0" fontId="0" fillId="0" borderId="7" xfId="0" applyFill="1" applyBorder="1" applyAlignment="1">
      <alignment wrapText="1"/>
    </xf>
    <xf numFmtId="0" fontId="21" fillId="0" borderId="0" xfId="0" applyFont="1" applyFill="1" applyBorder="1"/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5" fillId="4" borderId="2" xfId="0" applyFont="1" applyFill="1" applyBorder="1"/>
    <xf numFmtId="0" fontId="21" fillId="4" borderId="16" xfId="0" applyFont="1" applyFill="1" applyBorder="1" applyAlignment="1">
      <alignment wrapText="1"/>
    </xf>
    <xf numFmtId="0" fontId="21" fillId="4" borderId="16" xfId="0" applyFont="1" applyFill="1" applyBorder="1" applyAlignment="1">
      <alignment horizontal="center"/>
    </xf>
    <xf numFmtId="0" fontId="21" fillId="4" borderId="16" xfId="0" applyFont="1" applyFill="1" applyBorder="1"/>
    <xf numFmtId="0" fontId="21" fillId="4" borderId="3" xfId="0" applyFont="1" applyFill="1" applyBorder="1"/>
    <xf numFmtId="0" fontId="25" fillId="0" borderId="0" xfId="0" applyFont="1" applyFill="1" applyBorder="1"/>
    <xf numFmtId="0" fontId="25" fillId="4" borderId="17" xfId="0" applyFont="1" applyFill="1" applyBorder="1"/>
    <xf numFmtId="0" fontId="21" fillId="4" borderId="18" xfId="0" applyFont="1" applyFill="1" applyBorder="1" applyAlignment="1">
      <alignment wrapText="1"/>
    </xf>
    <xf numFmtId="0" fontId="21" fillId="4" borderId="18" xfId="0" applyFont="1" applyFill="1" applyBorder="1" applyAlignment="1">
      <alignment horizontal="center"/>
    </xf>
    <xf numFmtId="0" fontId="21" fillId="4" borderId="18" xfId="0" applyFont="1" applyFill="1" applyBorder="1"/>
    <xf numFmtId="0" fontId="21" fillId="4" borderId="19" xfId="0" applyFont="1" applyFill="1" applyBorder="1"/>
    <xf numFmtId="0" fontId="20" fillId="9" borderId="0" xfId="2" applyFont="1" applyFill="1" applyBorder="1"/>
    <xf numFmtId="0" fontId="21" fillId="5" borderId="0" xfId="0" applyFont="1" applyFill="1" applyBorder="1"/>
    <xf numFmtId="0" fontId="25" fillId="9" borderId="0" xfId="3" applyFont="1" applyFill="1" applyBorder="1"/>
    <xf numFmtId="0" fontId="21" fillId="5" borderId="0" xfId="0" applyFont="1" applyFill="1" applyBorder="1" applyAlignment="1">
      <alignment wrapText="1"/>
    </xf>
    <xf numFmtId="0" fontId="21" fillId="9" borderId="0" xfId="3" applyFont="1" applyFill="1" applyBorder="1"/>
    <xf numFmtId="0" fontId="21" fillId="5" borderId="0" xfId="0" applyFont="1" applyFill="1" applyBorder="1" applyAlignment="1">
      <alignment vertical="center"/>
    </xf>
    <xf numFmtId="49" fontId="21" fillId="5" borderId="0" xfId="0" applyNumberFormat="1" applyFont="1" applyFill="1" applyBorder="1" applyAlignment="1">
      <alignment vertical="center"/>
    </xf>
    <xf numFmtId="0" fontId="21" fillId="5" borderId="0" xfId="0" applyFont="1" applyFill="1" applyBorder="1" applyAlignment="1">
      <alignment vertical="center" shrinkToFit="1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/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right" vertical="center"/>
    </xf>
    <xf numFmtId="0" fontId="25" fillId="5" borderId="0" xfId="0" applyFont="1" applyFill="1" applyBorder="1" applyAlignment="1">
      <alignment horizontal="center" vertical="center"/>
    </xf>
    <xf numFmtId="0" fontId="28" fillId="8" borderId="27" xfId="0" applyFont="1" applyFill="1" applyBorder="1" applyAlignment="1">
      <alignment vertical="center"/>
    </xf>
    <xf numFmtId="0" fontId="29" fillId="8" borderId="23" xfId="1" applyFont="1" applyFill="1" applyBorder="1" applyAlignment="1" applyProtection="1">
      <alignment vertical="center" wrapText="1"/>
    </xf>
    <xf numFmtId="0" fontId="28" fillId="8" borderId="23" xfId="0" applyFont="1" applyFill="1" applyBorder="1" applyAlignment="1">
      <alignment horizontal="center" vertical="center"/>
    </xf>
    <xf numFmtId="0" fontId="28" fillId="8" borderId="23" xfId="0" applyFont="1" applyFill="1" applyBorder="1" applyAlignment="1">
      <alignment vertical="center" wrapText="1"/>
    </xf>
    <xf numFmtId="0" fontId="28" fillId="8" borderId="28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5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0" fillId="9" borderId="0" xfId="2" applyFont="1" applyFill="1" applyBorder="1" applyAlignment="1"/>
    <xf numFmtId="0" fontId="26" fillId="5" borderId="0" xfId="0" applyFont="1" applyFill="1" applyBorder="1" applyAlignment="1">
      <alignment horizontal="center" vertical="center" shrinkToFit="1"/>
    </xf>
    <xf numFmtId="0" fontId="21" fillId="4" borderId="16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vertical="center"/>
    </xf>
    <xf numFmtId="0" fontId="31" fillId="4" borderId="13" xfId="0" applyFont="1" applyFill="1" applyBorder="1" applyAlignment="1">
      <alignment vertical="center" wrapText="1"/>
    </xf>
    <xf numFmtId="0" fontId="32" fillId="4" borderId="13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vertical="center" wrapText="1"/>
    </xf>
    <xf numFmtId="0" fontId="32" fillId="4" borderId="21" xfId="0" applyFont="1" applyFill="1" applyBorder="1" applyAlignment="1">
      <alignment vertical="center"/>
    </xf>
    <xf numFmtId="0" fontId="32" fillId="6" borderId="4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vertical="center" wrapText="1"/>
    </xf>
    <xf numFmtId="0" fontId="32" fillId="6" borderId="5" xfId="0" applyFont="1" applyFill="1" applyBorder="1" applyAlignment="1">
      <alignment vertical="center"/>
    </xf>
    <xf numFmtId="0" fontId="32" fillId="0" borderId="4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1" fillId="6" borderId="5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 wrapText="1"/>
    </xf>
    <xf numFmtId="0" fontId="32" fillId="4" borderId="11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 wrapText="1"/>
    </xf>
    <xf numFmtId="0" fontId="32" fillId="4" borderId="12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vertical="center" wrapText="1"/>
    </xf>
    <xf numFmtId="0" fontId="32" fillId="4" borderId="25" xfId="0" applyFont="1" applyFill="1" applyBorder="1" applyAlignment="1">
      <alignment vertical="center"/>
    </xf>
    <xf numFmtId="0" fontId="33" fillId="0" borderId="4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3" fillId="7" borderId="4" xfId="0" applyFont="1" applyFill="1" applyBorder="1" applyAlignment="1">
      <alignment vertical="center"/>
    </xf>
    <xf numFmtId="0" fontId="31" fillId="7" borderId="1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vertical="center" wrapText="1"/>
    </xf>
    <xf numFmtId="0" fontId="33" fillId="7" borderId="5" xfId="0" applyFont="1" applyFill="1" applyBorder="1" applyAlignment="1">
      <alignment vertical="center"/>
    </xf>
    <xf numFmtId="0" fontId="34" fillId="4" borderId="11" xfId="4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4" fillId="4" borderId="12" xfId="4" applyFont="1" applyFill="1" applyBorder="1" applyAlignment="1">
      <alignment horizontal="center" vertical="center"/>
    </xf>
    <xf numFmtId="0" fontId="34" fillId="4" borderId="24" xfId="4" applyFont="1" applyFill="1" applyBorder="1" applyAlignment="1">
      <alignment horizontal="center" vertical="center"/>
    </xf>
    <xf numFmtId="0" fontId="34" fillId="4" borderId="11" xfId="4" applyFont="1" applyFill="1" applyBorder="1" applyAlignment="1">
      <alignment horizontal="center" vertical="center"/>
    </xf>
    <xf numFmtId="0" fontId="34" fillId="4" borderId="25" xfId="4" applyFont="1" applyFill="1" applyBorder="1" applyAlignment="1">
      <alignment horizontal="center" vertical="center"/>
    </xf>
    <xf numFmtId="0" fontId="31" fillId="4" borderId="12" xfId="4" applyFont="1" applyFill="1" applyBorder="1" applyAlignment="1">
      <alignment horizontal="center" vertical="center"/>
    </xf>
    <xf numFmtId="0" fontId="31" fillId="4" borderId="15" xfId="4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4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textRotation="90" wrapText="1"/>
    </xf>
    <xf numFmtId="0" fontId="27" fillId="4" borderId="8" xfId="0" applyFont="1" applyFill="1" applyBorder="1" applyAlignment="1">
      <alignment horizontal="center" vertical="center" textRotation="90"/>
    </xf>
    <xf numFmtId="0" fontId="30" fillId="4" borderId="27" xfId="0" applyFont="1" applyFill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2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23" fillId="0" borderId="7" xfId="0" applyFont="1" applyFill="1" applyBorder="1" applyAlignment="1">
      <alignment horizontal="center" vertical="center" textRotation="90" wrapText="1"/>
    </xf>
    <xf numFmtId="0" fontId="23" fillId="0" borderId="24" xfId="0" applyFont="1" applyFill="1" applyBorder="1" applyAlignment="1">
      <alignment horizontal="center" vertical="center" textRotation="90" wrapText="1"/>
    </xf>
    <xf numFmtId="0" fontId="23" fillId="0" borderId="2" xfId="0" applyFont="1" applyFill="1" applyBorder="1" applyAlignment="1">
      <alignment horizontal="center" vertical="center" textRotation="90" wrapText="1"/>
    </xf>
    <xf numFmtId="0" fontId="23" fillId="0" borderId="8" xfId="0" applyFont="1" applyFill="1" applyBorder="1" applyAlignment="1">
      <alignment horizontal="center" vertical="center" textRotation="90" wrapText="1"/>
    </xf>
    <xf numFmtId="0" fontId="25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textRotation="90" wrapText="1"/>
    </xf>
    <xf numFmtId="0" fontId="27" fillId="4" borderId="9" xfId="0" applyFont="1" applyFill="1" applyBorder="1" applyAlignment="1">
      <alignment horizontal="center" vertical="center" textRotation="90"/>
    </xf>
    <xf numFmtId="0" fontId="25" fillId="0" borderId="27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 textRotation="90"/>
    </xf>
    <xf numFmtId="0" fontId="21" fillId="0" borderId="40" xfId="0" applyFont="1" applyBorder="1" applyAlignment="1">
      <alignment horizontal="center" vertical="center" textRotation="90"/>
    </xf>
    <xf numFmtId="0" fontId="21" fillId="0" borderId="41" xfId="0" applyFont="1" applyBorder="1" applyAlignment="1">
      <alignment horizontal="center" vertical="center" textRotation="90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left"/>
    </xf>
    <xf numFmtId="0" fontId="25" fillId="9" borderId="0" xfId="3" applyFont="1" applyFill="1" applyBorder="1" applyAlignment="1"/>
    <xf numFmtId="0" fontId="20" fillId="9" borderId="0" xfId="2" applyFont="1" applyFill="1" applyBorder="1" applyAlignment="1"/>
  </cellXfs>
  <cellStyles count="7">
    <cellStyle name="Hivatkozás" xfId="1" builtinId="8"/>
    <cellStyle name="Normál" xfId="0" builtinId="0"/>
    <cellStyle name="Normál 2" xfId="2"/>
    <cellStyle name="Normál 2 2" xfId="3"/>
    <cellStyle name="Normál 2 2 2" xfId="6"/>
    <cellStyle name="Normál 2 3" xfId="5"/>
    <cellStyle name="Normál_1ginf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Z31NBK03M" TargetMode="External"/><Relationship Id="rId13" Type="http://schemas.openxmlformats.org/officeDocument/2006/relationships/hyperlink" Target="http://tantargy.uni-corvinus.hu/2IR32NBK01M" TargetMode="External"/><Relationship Id="rId18" Type="http://schemas.openxmlformats.org/officeDocument/2006/relationships/hyperlink" Target="http://tantargy.uni-corvinus.hu/2IR32NDK04M" TargetMode="External"/><Relationship Id="rId26" Type="http://schemas.openxmlformats.org/officeDocument/2006/relationships/hyperlink" Target="http://tantargy.uni-corvinus.hu/2IR32NDV03M" TargetMode="External"/><Relationship Id="rId3" Type="http://schemas.openxmlformats.org/officeDocument/2006/relationships/hyperlink" Target="http://tantargy.uni-corvinus.hu/4OP13NAK02M" TargetMode="External"/><Relationship Id="rId21" Type="http://schemas.openxmlformats.org/officeDocument/2006/relationships/hyperlink" Target="http://tantargy.uni-corvinus.hu/2EB34NDK01M" TargetMode="External"/><Relationship Id="rId7" Type="http://schemas.openxmlformats.org/officeDocument/2006/relationships/hyperlink" Target="http://tantargy.uni-corvinus.hu/2SZ31NBK02M" TargetMode="External"/><Relationship Id="rId12" Type="http://schemas.openxmlformats.org/officeDocument/2006/relationships/hyperlink" Target="http://tantargy.uni-corvinus.hu/2SZ31NBK04M" TargetMode="External"/><Relationship Id="rId17" Type="http://schemas.openxmlformats.org/officeDocument/2006/relationships/hyperlink" Target="http://tantargy.uni-corvinus.hu/2IR32NDK03M" TargetMode="External"/><Relationship Id="rId25" Type="http://schemas.openxmlformats.org/officeDocument/2006/relationships/hyperlink" Target="http://tantargy.uni-corvinus.hu/2IR32NDK08M" TargetMode="External"/><Relationship Id="rId2" Type="http://schemas.openxmlformats.org/officeDocument/2006/relationships/hyperlink" Target="http://tantargy.uni-corvinus.hu/4OP13NAK01M" TargetMode="External"/><Relationship Id="rId16" Type="http://schemas.openxmlformats.org/officeDocument/2006/relationships/hyperlink" Target="http://tantargy.uni-corvinus.hu/2IR32NDK02M" TargetMode="External"/><Relationship Id="rId20" Type="http://schemas.openxmlformats.org/officeDocument/2006/relationships/hyperlink" Target="http://tantargy.uni-corvinus.hu/2IR32NDK06M" TargetMode="External"/><Relationship Id="rId29" Type="http://schemas.openxmlformats.org/officeDocument/2006/relationships/hyperlink" Target="http://tantargy.uni-corvinus.hu/2IR32NDK09M" TargetMode="External"/><Relationship Id="rId1" Type="http://schemas.openxmlformats.org/officeDocument/2006/relationships/hyperlink" Target="http://tantargy.uni-corvinus.hu/2SZ31NAK01M" TargetMode="External"/><Relationship Id="rId6" Type="http://schemas.openxmlformats.org/officeDocument/2006/relationships/hyperlink" Target="http://tantargy.uni-corvinus.hu/2SZ31NBK01M" TargetMode="External"/><Relationship Id="rId11" Type="http://schemas.openxmlformats.org/officeDocument/2006/relationships/hyperlink" Target="http://tantargy.uni-corvinus.hu/2IR32NBV01M" TargetMode="External"/><Relationship Id="rId24" Type="http://schemas.openxmlformats.org/officeDocument/2006/relationships/hyperlink" Target="http://tantargy.uni-corvinus.hu/2IR32NDK07M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://tantargy.uni-corvinus.hu/2PU51NAK03M" TargetMode="External"/><Relationship Id="rId15" Type="http://schemas.openxmlformats.org/officeDocument/2006/relationships/hyperlink" Target="http://tantargy.uni-corvinus.hu/2IR32NDK01M" TargetMode="External"/><Relationship Id="rId23" Type="http://schemas.openxmlformats.org/officeDocument/2006/relationships/hyperlink" Target="http://tantargy.uni-corvinus.hu/2EB34NCK01M" TargetMode="External"/><Relationship Id="rId28" Type="http://schemas.openxmlformats.org/officeDocument/2006/relationships/hyperlink" Target="http://tantargy.uni-corvinus.hu/2IR32NDV01M" TargetMode="External"/><Relationship Id="rId10" Type="http://schemas.openxmlformats.org/officeDocument/2006/relationships/hyperlink" Target="http://tantargy.uni-corvinus.hu/2VE81NBK02M" TargetMode="External"/><Relationship Id="rId19" Type="http://schemas.openxmlformats.org/officeDocument/2006/relationships/hyperlink" Target="http://tantargy.uni-corvinus.hu/2IR32NDK05M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tantargy.uni-corvinus.hu/2SP72NBK01M" TargetMode="External"/><Relationship Id="rId9" Type="http://schemas.openxmlformats.org/officeDocument/2006/relationships/hyperlink" Target="http://tantargy.uni-corvinus.hu/2VE81NBK01M" TargetMode="External"/><Relationship Id="rId14" Type="http://schemas.openxmlformats.org/officeDocument/2006/relationships/hyperlink" Target="http://tantargy.uni-corvinus.hu/2IR32NBV02M" TargetMode="External"/><Relationship Id="rId22" Type="http://schemas.openxmlformats.org/officeDocument/2006/relationships/hyperlink" Target="http://tantargy.uni-corvinus.hu/2EB34NDK02M" TargetMode="External"/><Relationship Id="rId27" Type="http://schemas.openxmlformats.org/officeDocument/2006/relationships/hyperlink" Target="http://tantargy.uni-corvinus.hu/2SZ31NDV01M" TargetMode="External"/><Relationship Id="rId30" Type="http://schemas.openxmlformats.org/officeDocument/2006/relationships/hyperlink" Target="http://tantargy.uni-corvinus.hu/2IR32NDK10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5"/>
  <sheetViews>
    <sheetView topLeftCell="A55" zoomScaleNormal="100" workbookViewId="0">
      <selection sqref="A1:O1"/>
    </sheetView>
  </sheetViews>
  <sheetFormatPr defaultColWidth="11.42578125" defaultRowHeight="12.75" x14ac:dyDescent="0.2"/>
  <cols>
    <col min="1" max="1" width="14.28515625" style="3" customWidth="1"/>
    <col min="2" max="2" width="46.7109375" style="2" customWidth="1"/>
    <col min="3" max="3" width="6.7109375" style="7" customWidth="1"/>
    <col min="4" max="4" width="4.42578125" style="7" customWidth="1"/>
    <col min="5" max="12" width="3" style="7" bestFit="1" customWidth="1"/>
    <col min="13" max="13" width="6.42578125" style="7" customWidth="1"/>
    <col min="14" max="14" width="16.28515625" style="2" bestFit="1" customWidth="1"/>
    <col min="15" max="15" width="28.28515625" style="3" bestFit="1" customWidth="1"/>
    <col min="16" max="16" width="35.42578125" style="3" bestFit="1" customWidth="1"/>
    <col min="17" max="16384" width="11.42578125" style="3"/>
  </cols>
  <sheetData>
    <row r="1" spans="1:16" s="9" customFormat="1" ht="19.5" customHeight="1" thickBot="1" x14ac:dyDescent="0.2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16" s="1" customFormat="1" ht="15.75" customHeight="1" x14ac:dyDescent="0.2">
      <c r="A2" s="223" t="s">
        <v>1</v>
      </c>
      <c r="B2" s="225" t="s">
        <v>2</v>
      </c>
      <c r="C2" s="225" t="s">
        <v>3</v>
      </c>
      <c r="D2" s="232" t="s">
        <v>4</v>
      </c>
      <c r="E2" s="234" t="s">
        <v>5</v>
      </c>
      <c r="F2" s="235"/>
      <c r="G2" s="235"/>
      <c r="H2" s="236"/>
      <c r="I2" s="234" t="s">
        <v>5</v>
      </c>
      <c r="J2" s="235"/>
      <c r="K2" s="235"/>
      <c r="L2" s="236"/>
      <c r="M2" s="237" t="s">
        <v>6</v>
      </c>
      <c r="N2" s="225" t="s">
        <v>7</v>
      </c>
      <c r="O2" s="230" t="s">
        <v>8</v>
      </c>
    </row>
    <row r="3" spans="1:16" s="1" customFormat="1" ht="11.25" x14ac:dyDescent="0.2">
      <c r="A3" s="224"/>
      <c r="B3" s="226"/>
      <c r="C3" s="226"/>
      <c r="D3" s="233"/>
      <c r="E3" s="221">
        <v>1</v>
      </c>
      <c r="F3" s="222"/>
      <c r="G3" s="222">
        <v>2</v>
      </c>
      <c r="H3" s="239"/>
      <c r="I3" s="221">
        <v>3</v>
      </c>
      <c r="J3" s="222"/>
      <c r="K3" s="222">
        <v>4</v>
      </c>
      <c r="L3" s="239"/>
      <c r="M3" s="238"/>
      <c r="N3" s="226"/>
      <c r="O3" s="231"/>
    </row>
    <row r="4" spans="1:16" s="1" customFormat="1" ht="11.25" x14ac:dyDescent="0.2">
      <c r="A4" s="224"/>
      <c r="B4" s="226"/>
      <c r="C4" s="226"/>
      <c r="D4" s="233"/>
      <c r="E4" s="130" t="s">
        <v>9</v>
      </c>
      <c r="F4" s="131" t="s">
        <v>10</v>
      </c>
      <c r="G4" s="131" t="s">
        <v>9</v>
      </c>
      <c r="H4" s="132" t="s">
        <v>10</v>
      </c>
      <c r="I4" s="130" t="s">
        <v>9</v>
      </c>
      <c r="J4" s="131" t="s">
        <v>10</v>
      </c>
      <c r="K4" s="131" t="s">
        <v>9</v>
      </c>
      <c r="L4" s="132" t="s">
        <v>10</v>
      </c>
      <c r="M4" s="238"/>
      <c r="N4" s="226"/>
      <c r="O4" s="231"/>
    </row>
    <row r="5" spans="1:16" x14ac:dyDescent="0.2">
      <c r="A5" s="94"/>
      <c r="B5" s="10" t="s">
        <v>11</v>
      </c>
      <c r="C5" s="95"/>
      <c r="D5" s="96"/>
      <c r="E5" s="97"/>
      <c r="F5" s="95"/>
      <c r="G5" s="95"/>
      <c r="H5" s="98"/>
      <c r="I5" s="97"/>
      <c r="J5" s="95"/>
      <c r="K5" s="95"/>
      <c r="L5" s="98"/>
      <c r="M5" s="99"/>
      <c r="N5" s="100"/>
      <c r="O5" s="101"/>
      <c r="P5" s="102"/>
    </row>
    <row r="6" spans="1:16" x14ac:dyDescent="0.2">
      <c r="A6" s="94"/>
      <c r="B6" s="11" t="s">
        <v>12</v>
      </c>
      <c r="C6" s="95"/>
      <c r="D6" s="96"/>
      <c r="E6" s="97"/>
      <c r="F6" s="95"/>
      <c r="G6" s="95"/>
      <c r="H6" s="98"/>
      <c r="I6" s="97"/>
      <c r="J6" s="95"/>
      <c r="K6" s="95"/>
      <c r="L6" s="98"/>
      <c r="M6" s="99"/>
      <c r="N6" s="100"/>
      <c r="O6" s="101"/>
      <c r="P6" s="102"/>
    </row>
    <row r="7" spans="1:16" x14ac:dyDescent="0.2">
      <c r="A7" s="94" t="s">
        <v>13</v>
      </c>
      <c r="B7" s="40" t="s">
        <v>14</v>
      </c>
      <c r="C7" s="95" t="s">
        <v>15</v>
      </c>
      <c r="D7" s="96" t="s">
        <v>16</v>
      </c>
      <c r="E7" s="97">
        <v>2</v>
      </c>
      <c r="F7" s="95">
        <v>2</v>
      </c>
      <c r="G7" s="95"/>
      <c r="H7" s="98"/>
      <c r="I7" s="94"/>
      <c r="J7" s="103"/>
      <c r="K7" s="103"/>
      <c r="L7" s="101"/>
      <c r="M7" s="99">
        <v>4</v>
      </c>
      <c r="N7" s="100" t="s">
        <v>17</v>
      </c>
      <c r="O7" s="101" t="s">
        <v>18</v>
      </c>
      <c r="P7" s="102"/>
    </row>
    <row r="8" spans="1:16" x14ac:dyDescent="0.2">
      <c r="A8" s="94" t="s">
        <v>19</v>
      </c>
      <c r="B8" s="40" t="s">
        <v>20</v>
      </c>
      <c r="C8" s="95" t="s">
        <v>15</v>
      </c>
      <c r="D8" s="96" t="s">
        <v>16</v>
      </c>
      <c r="E8" s="97">
        <v>2</v>
      </c>
      <c r="F8" s="95">
        <v>2</v>
      </c>
      <c r="G8" s="95"/>
      <c r="H8" s="98"/>
      <c r="I8" s="94"/>
      <c r="J8" s="103"/>
      <c r="K8" s="103"/>
      <c r="L8" s="101"/>
      <c r="M8" s="99">
        <v>4</v>
      </c>
      <c r="N8" s="100" t="s">
        <v>21</v>
      </c>
      <c r="O8" s="101" t="s">
        <v>22</v>
      </c>
      <c r="P8" s="102"/>
    </row>
    <row r="9" spans="1:16" x14ac:dyDescent="0.2">
      <c r="A9" s="94" t="s">
        <v>23</v>
      </c>
      <c r="B9" s="40" t="s">
        <v>24</v>
      </c>
      <c r="C9" s="95" t="s">
        <v>15</v>
      </c>
      <c r="D9" s="96" t="s">
        <v>16</v>
      </c>
      <c r="E9" s="97">
        <v>2</v>
      </c>
      <c r="F9" s="95">
        <v>2</v>
      </c>
      <c r="G9" s="95"/>
      <c r="H9" s="98"/>
      <c r="I9" s="94"/>
      <c r="J9" s="103"/>
      <c r="K9" s="103"/>
      <c r="L9" s="101"/>
      <c r="M9" s="99">
        <v>4</v>
      </c>
      <c r="N9" s="100" t="s">
        <v>25</v>
      </c>
      <c r="O9" s="101" t="s">
        <v>22</v>
      </c>
      <c r="P9" s="102"/>
    </row>
    <row r="10" spans="1:16" x14ac:dyDescent="0.2">
      <c r="A10" s="94"/>
      <c r="B10" s="100"/>
      <c r="C10" s="95"/>
      <c r="D10" s="96"/>
      <c r="E10" s="97"/>
      <c r="F10" s="95"/>
      <c r="G10" s="95"/>
      <c r="H10" s="98"/>
      <c r="I10" s="94"/>
      <c r="J10" s="103"/>
      <c r="K10" s="103"/>
      <c r="L10" s="101"/>
      <c r="M10" s="31">
        <f>SUM(M7:M9)</f>
        <v>12</v>
      </c>
      <c r="N10" s="100"/>
      <c r="O10" s="101"/>
      <c r="P10" s="102"/>
    </row>
    <row r="11" spans="1:16" x14ac:dyDescent="0.2">
      <c r="A11" s="94"/>
      <c r="B11" s="11" t="s">
        <v>26</v>
      </c>
      <c r="C11" s="95"/>
      <c r="D11" s="96"/>
      <c r="E11" s="97"/>
      <c r="F11" s="95"/>
      <c r="G11" s="95"/>
      <c r="H11" s="98"/>
      <c r="I11" s="94"/>
      <c r="J11" s="103"/>
      <c r="K11" s="103"/>
      <c r="L11" s="101"/>
      <c r="M11" s="99"/>
      <c r="N11" s="100"/>
      <c r="O11" s="101"/>
      <c r="P11" s="102"/>
    </row>
    <row r="12" spans="1:16" x14ac:dyDescent="0.2">
      <c r="A12" s="94" t="s">
        <v>27</v>
      </c>
      <c r="B12" s="40" t="s">
        <v>28</v>
      </c>
      <c r="C12" s="95" t="s">
        <v>15</v>
      </c>
      <c r="D12" s="96" t="s">
        <v>29</v>
      </c>
      <c r="E12" s="97">
        <v>2</v>
      </c>
      <c r="F12" s="95">
        <v>2</v>
      </c>
      <c r="G12" s="95"/>
      <c r="H12" s="98"/>
      <c r="I12" s="94"/>
      <c r="J12" s="103"/>
      <c r="K12" s="103"/>
      <c r="L12" s="101"/>
      <c r="M12" s="99">
        <v>5</v>
      </c>
      <c r="N12" s="100" t="s">
        <v>30</v>
      </c>
      <c r="O12" s="101" t="s">
        <v>31</v>
      </c>
      <c r="P12" s="102"/>
    </row>
    <row r="13" spans="1:16" x14ac:dyDescent="0.2">
      <c r="A13" s="94" t="s">
        <v>32</v>
      </c>
      <c r="B13" s="40" t="s">
        <v>33</v>
      </c>
      <c r="C13" s="95" t="s">
        <v>15</v>
      </c>
      <c r="D13" s="96" t="s">
        <v>16</v>
      </c>
      <c r="E13" s="97">
        <v>2</v>
      </c>
      <c r="F13" s="95">
        <v>2</v>
      </c>
      <c r="G13" s="100"/>
      <c r="H13" s="98"/>
      <c r="I13" s="94"/>
      <c r="J13" s="103"/>
      <c r="K13" s="103"/>
      <c r="L13" s="101"/>
      <c r="M13" s="99">
        <v>4</v>
      </c>
      <c r="N13" s="100" t="s">
        <v>34</v>
      </c>
      <c r="O13" s="101" t="s">
        <v>18</v>
      </c>
      <c r="P13" s="102"/>
    </row>
    <row r="14" spans="1:16" x14ac:dyDescent="0.2">
      <c r="A14" s="94" t="s">
        <v>35</v>
      </c>
      <c r="B14" s="40" t="s">
        <v>36</v>
      </c>
      <c r="C14" s="95" t="s">
        <v>15</v>
      </c>
      <c r="D14" s="96" t="s">
        <v>16</v>
      </c>
      <c r="E14" s="97">
        <v>2</v>
      </c>
      <c r="F14" s="95">
        <v>1</v>
      </c>
      <c r="G14" s="95"/>
      <c r="H14" s="98"/>
      <c r="I14" s="94"/>
      <c r="J14" s="103"/>
      <c r="K14" s="103"/>
      <c r="L14" s="101"/>
      <c r="M14" s="99">
        <v>3</v>
      </c>
      <c r="N14" s="100" t="s">
        <v>37</v>
      </c>
      <c r="O14" s="101" t="s">
        <v>18</v>
      </c>
      <c r="P14" s="102">
        <f>SUM(M7:M9)+M24+M12+M13+M14</f>
        <v>28</v>
      </c>
    </row>
    <row r="15" spans="1:16" x14ac:dyDescent="0.2">
      <c r="A15" s="94" t="s">
        <v>38</v>
      </c>
      <c r="B15" s="40" t="s">
        <v>39</v>
      </c>
      <c r="C15" s="95" t="s">
        <v>15</v>
      </c>
      <c r="D15" s="96" t="s">
        <v>16</v>
      </c>
      <c r="E15" s="97"/>
      <c r="F15" s="95"/>
      <c r="G15" s="95">
        <v>2</v>
      </c>
      <c r="H15" s="98">
        <v>2</v>
      </c>
      <c r="I15" s="94"/>
      <c r="J15" s="103"/>
      <c r="K15" s="103"/>
      <c r="L15" s="101"/>
      <c r="M15" s="99">
        <v>4</v>
      </c>
      <c r="N15" s="100" t="s">
        <v>40</v>
      </c>
      <c r="O15" s="101" t="s">
        <v>18</v>
      </c>
      <c r="P15" s="102"/>
    </row>
    <row r="16" spans="1:16" x14ac:dyDescent="0.2">
      <c r="A16" s="94" t="s">
        <v>41</v>
      </c>
      <c r="B16" s="40" t="s">
        <v>42</v>
      </c>
      <c r="C16" s="95" t="s">
        <v>15</v>
      </c>
      <c r="D16" s="96" t="s">
        <v>16</v>
      </c>
      <c r="E16" s="97"/>
      <c r="F16" s="95"/>
      <c r="G16" s="95">
        <v>2</v>
      </c>
      <c r="H16" s="98">
        <v>2</v>
      </c>
      <c r="I16" s="94"/>
      <c r="J16" s="103"/>
      <c r="K16" s="103"/>
      <c r="L16" s="101"/>
      <c r="M16" s="99">
        <v>4</v>
      </c>
      <c r="N16" s="100" t="s">
        <v>43</v>
      </c>
      <c r="O16" s="101" t="s">
        <v>44</v>
      </c>
      <c r="P16" s="102"/>
    </row>
    <row r="17" spans="1:16" x14ac:dyDescent="0.2">
      <c r="A17" s="94" t="s">
        <v>45</v>
      </c>
      <c r="B17" s="40" t="s">
        <v>46</v>
      </c>
      <c r="C17" s="95" t="s">
        <v>15</v>
      </c>
      <c r="D17" s="96" t="s">
        <v>16</v>
      </c>
      <c r="E17" s="97"/>
      <c r="F17" s="95"/>
      <c r="G17" s="95">
        <v>2</v>
      </c>
      <c r="H17" s="98">
        <v>2</v>
      </c>
      <c r="I17" s="94"/>
      <c r="J17" s="103"/>
      <c r="K17" s="103"/>
      <c r="L17" s="101"/>
      <c r="M17" s="99">
        <v>4</v>
      </c>
      <c r="N17" s="100" t="s">
        <v>47</v>
      </c>
      <c r="O17" s="101" t="s">
        <v>44</v>
      </c>
      <c r="P17" s="102"/>
    </row>
    <row r="18" spans="1:16" x14ac:dyDescent="0.2">
      <c r="A18" s="94" t="s">
        <v>48</v>
      </c>
      <c r="B18" s="40" t="s">
        <v>49</v>
      </c>
      <c r="C18" s="95" t="s">
        <v>15</v>
      </c>
      <c r="D18" s="96" t="s">
        <v>16</v>
      </c>
      <c r="E18" s="97"/>
      <c r="F18" s="95"/>
      <c r="G18" s="95">
        <v>2</v>
      </c>
      <c r="H18" s="98">
        <v>2</v>
      </c>
      <c r="I18" s="94"/>
      <c r="J18" s="103"/>
      <c r="K18" s="103"/>
      <c r="L18" s="101"/>
      <c r="M18" s="99">
        <v>4</v>
      </c>
      <c r="N18" s="100" t="s">
        <v>50</v>
      </c>
      <c r="O18" s="101" t="s">
        <v>51</v>
      </c>
      <c r="P18" s="102"/>
    </row>
    <row r="19" spans="1:16" x14ac:dyDescent="0.2">
      <c r="A19" s="94" t="s">
        <v>52</v>
      </c>
      <c r="B19" s="40" t="s">
        <v>53</v>
      </c>
      <c r="C19" s="95" t="s">
        <v>15</v>
      </c>
      <c r="D19" s="96" t="s">
        <v>16</v>
      </c>
      <c r="E19" s="97"/>
      <c r="F19" s="95"/>
      <c r="G19" s="95">
        <v>2</v>
      </c>
      <c r="H19" s="98">
        <v>2</v>
      </c>
      <c r="I19" s="94"/>
      <c r="J19" s="103"/>
      <c r="K19" s="103"/>
      <c r="L19" s="101"/>
      <c r="M19" s="99">
        <v>4</v>
      </c>
      <c r="N19" s="100" t="s">
        <v>34</v>
      </c>
      <c r="O19" s="101" t="s">
        <v>18</v>
      </c>
      <c r="P19" s="102"/>
    </row>
    <row r="20" spans="1:16" x14ac:dyDescent="0.2">
      <c r="A20" s="94" t="s">
        <v>54</v>
      </c>
      <c r="B20" s="40" t="s">
        <v>55</v>
      </c>
      <c r="C20" s="95" t="s">
        <v>15</v>
      </c>
      <c r="D20" s="96" t="s">
        <v>16</v>
      </c>
      <c r="E20" s="97"/>
      <c r="F20" s="95"/>
      <c r="G20" s="95">
        <v>2</v>
      </c>
      <c r="H20" s="98">
        <v>2</v>
      </c>
      <c r="I20" s="94"/>
      <c r="J20" s="103"/>
      <c r="K20" s="103"/>
      <c r="L20" s="101"/>
      <c r="M20" s="99">
        <v>4</v>
      </c>
      <c r="N20" s="100" t="s">
        <v>56</v>
      </c>
      <c r="O20" s="101" t="s">
        <v>51</v>
      </c>
      <c r="P20" s="102"/>
    </row>
    <row r="21" spans="1:16" x14ac:dyDescent="0.2">
      <c r="A21" s="94" t="s">
        <v>57</v>
      </c>
      <c r="B21" s="40" t="s">
        <v>58</v>
      </c>
      <c r="C21" s="95" t="s">
        <v>15</v>
      </c>
      <c r="D21" s="96" t="s">
        <v>16</v>
      </c>
      <c r="E21" s="97"/>
      <c r="F21" s="95"/>
      <c r="G21" s="95">
        <v>2</v>
      </c>
      <c r="H21" s="98">
        <v>1</v>
      </c>
      <c r="I21" s="94"/>
      <c r="J21" s="103"/>
      <c r="K21" s="103"/>
      <c r="L21" s="101"/>
      <c r="M21" s="99">
        <v>3</v>
      </c>
      <c r="N21" s="100" t="s">
        <v>59</v>
      </c>
      <c r="O21" s="101" t="s">
        <v>51</v>
      </c>
      <c r="P21" s="102">
        <f>SUM(M15:M21)</f>
        <v>27</v>
      </c>
    </row>
    <row r="22" spans="1:16" x14ac:dyDescent="0.2">
      <c r="A22" s="94"/>
      <c r="B22" s="40"/>
      <c r="C22" s="95"/>
      <c r="D22" s="96"/>
      <c r="E22" s="97"/>
      <c r="F22" s="95"/>
      <c r="G22" s="95"/>
      <c r="H22" s="98"/>
      <c r="I22" s="94"/>
      <c r="J22" s="103"/>
      <c r="K22" s="103"/>
      <c r="L22" s="101"/>
      <c r="M22" s="31">
        <f>SUM(M12:M21)</f>
        <v>39</v>
      </c>
      <c r="N22" s="100"/>
      <c r="O22" s="101"/>
      <c r="P22" s="102"/>
    </row>
    <row r="23" spans="1:16" x14ac:dyDescent="0.2">
      <c r="A23" s="94"/>
      <c r="B23" s="10" t="s">
        <v>60</v>
      </c>
      <c r="C23" s="95"/>
      <c r="D23" s="96"/>
      <c r="E23" s="97"/>
      <c r="F23" s="95"/>
      <c r="G23" s="95"/>
      <c r="H23" s="98"/>
      <c r="I23" s="94"/>
      <c r="J23" s="103"/>
      <c r="K23" s="103"/>
      <c r="L23" s="101"/>
      <c r="M23" s="99"/>
      <c r="N23" s="100"/>
      <c r="O23" s="101"/>
      <c r="P23" s="102"/>
    </row>
    <row r="24" spans="1:16" s="57" customFormat="1" x14ac:dyDescent="0.2">
      <c r="A24" s="104" t="s">
        <v>61</v>
      </c>
      <c r="B24" s="56" t="s">
        <v>62</v>
      </c>
      <c r="C24" s="105" t="s">
        <v>15</v>
      </c>
      <c r="D24" s="106" t="s">
        <v>16</v>
      </c>
      <c r="E24" s="107">
        <v>2</v>
      </c>
      <c r="F24" s="105">
        <v>2</v>
      </c>
      <c r="G24" s="105"/>
      <c r="H24" s="108"/>
      <c r="I24" s="104">
        <v>2</v>
      </c>
      <c r="J24" s="109">
        <v>2</v>
      </c>
      <c r="K24" s="109"/>
      <c r="L24" s="110"/>
      <c r="M24" s="111">
        <v>4</v>
      </c>
      <c r="N24" s="112" t="s">
        <v>63</v>
      </c>
      <c r="O24" s="110" t="s">
        <v>64</v>
      </c>
      <c r="P24" s="113" t="s">
        <v>65</v>
      </c>
    </row>
    <row r="25" spans="1:16" s="57" customFormat="1" ht="25.5" x14ac:dyDescent="0.2">
      <c r="A25" s="104" t="s">
        <v>66</v>
      </c>
      <c r="B25" s="56" t="s">
        <v>67</v>
      </c>
      <c r="C25" s="105" t="s">
        <v>15</v>
      </c>
      <c r="D25" s="106" t="s">
        <v>16</v>
      </c>
      <c r="E25" s="107">
        <v>2</v>
      </c>
      <c r="F25" s="105">
        <v>2</v>
      </c>
      <c r="G25" s="105"/>
      <c r="H25" s="108"/>
      <c r="I25" s="104">
        <v>2</v>
      </c>
      <c r="J25" s="109">
        <v>2</v>
      </c>
      <c r="K25" s="109"/>
      <c r="L25" s="110"/>
      <c r="M25" s="111">
        <v>4</v>
      </c>
      <c r="N25" s="112" t="s">
        <v>68</v>
      </c>
      <c r="O25" s="110" t="s">
        <v>69</v>
      </c>
      <c r="P25" s="113"/>
    </row>
    <row r="26" spans="1:16" x14ac:dyDescent="0.2">
      <c r="A26" s="94"/>
      <c r="B26" s="100"/>
      <c r="C26" s="95"/>
      <c r="D26" s="96"/>
      <c r="E26" s="97"/>
      <c r="F26" s="95"/>
      <c r="G26" s="95"/>
      <c r="H26" s="98"/>
      <c r="I26" s="94"/>
      <c r="J26" s="103"/>
      <c r="K26" s="103"/>
      <c r="L26" s="101"/>
      <c r="M26" s="31">
        <v>4</v>
      </c>
      <c r="N26" s="100"/>
      <c r="O26" s="101"/>
      <c r="P26" s="102"/>
    </row>
    <row r="27" spans="1:16" x14ac:dyDescent="0.2">
      <c r="A27" s="94"/>
      <c r="B27" s="10" t="s">
        <v>70</v>
      </c>
      <c r="C27" s="95"/>
      <c r="D27" s="96"/>
      <c r="E27" s="97"/>
      <c r="F27" s="95"/>
      <c r="G27" s="95"/>
      <c r="H27" s="98"/>
      <c r="I27" s="97"/>
      <c r="J27" s="95"/>
      <c r="K27" s="95"/>
      <c r="L27" s="98"/>
      <c r="M27" s="99"/>
      <c r="N27" s="100"/>
      <c r="O27" s="101"/>
      <c r="P27" s="102"/>
    </row>
    <row r="28" spans="1:16" x14ac:dyDescent="0.2">
      <c r="A28" s="94"/>
      <c r="B28" s="11" t="s">
        <v>71</v>
      </c>
      <c r="C28" s="95"/>
      <c r="D28" s="96"/>
      <c r="E28" s="97"/>
      <c r="F28" s="95"/>
      <c r="G28" s="95"/>
      <c r="H28" s="98"/>
      <c r="I28" s="97"/>
      <c r="J28" s="95"/>
      <c r="K28" s="95"/>
      <c r="L28" s="98"/>
      <c r="M28" s="99"/>
      <c r="N28" s="100"/>
      <c r="O28" s="101"/>
      <c r="P28" s="102"/>
    </row>
    <row r="29" spans="1:16" x14ac:dyDescent="0.2">
      <c r="A29" s="94" t="s">
        <v>72</v>
      </c>
      <c r="B29" s="40" t="s">
        <v>73</v>
      </c>
      <c r="C29" s="95" t="s">
        <v>15</v>
      </c>
      <c r="D29" s="96" t="s">
        <v>16</v>
      </c>
      <c r="E29" s="97"/>
      <c r="F29" s="95"/>
      <c r="G29" s="95"/>
      <c r="H29" s="98"/>
      <c r="I29" s="97">
        <v>2</v>
      </c>
      <c r="J29" s="95">
        <v>1</v>
      </c>
      <c r="K29" s="95"/>
      <c r="L29" s="98"/>
      <c r="M29" s="99">
        <v>3</v>
      </c>
      <c r="N29" s="100" t="s">
        <v>74</v>
      </c>
      <c r="O29" s="101" t="s">
        <v>51</v>
      </c>
      <c r="P29" s="102"/>
    </row>
    <row r="30" spans="1:16" x14ac:dyDescent="0.2">
      <c r="A30" s="94" t="s">
        <v>75</v>
      </c>
      <c r="B30" s="40" t="s">
        <v>76</v>
      </c>
      <c r="C30" s="95" t="s">
        <v>15</v>
      </c>
      <c r="D30" s="96" t="s">
        <v>16</v>
      </c>
      <c r="E30" s="97"/>
      <c r="F30" s="95"/>
      <c r="G30" s="95"/>
      <c r="H30" s="98"/>
      <c r="I30" s="97">
        <v>2</v>
      </c>
      <c r="J30" s="95">
        <v>1</v>
      </c>
      <c r="K30" s="95"/>
      <c r="L30" s="98"/>
      <c r="M30" s="99">
        <v>3</v>
      </c>
      <c r="N30" s="100" t="s">
        <v>77</v>
      </c>
      <c r="O30" s="101" t="s">
        <v>51</v>
      </c>
      <c r="P30" s="102"/>
    </row>
    <row r="31" spans="1:16" s="4" customFormat="1" x14ac:dyDescent="0.2">
      <c r="A31" s="94" t="s">
        <v>78</v>
      </c>
      <c r="B31" s="41" t="s">
        <v>79</v>
      </c>
      <c r="C31" s="95" t="s">
        <v>15</v>
      </c>
      <c r="D31" s="96" t="s">
        <v>16</v>
      </c>
      <c r="E31" s="97"/>
      <c r="F31" s="95"/>
      <c r="G31" s="95"/>
      <c r="H31" s="98"/>
      <c r="I31" s="97">
        <v>2</v>
      </c>
      <c r="J31" s="95">
        <v>1</v>
      </c>
      <c r="K31" s="95"/>
      <c r="L31" s="98"/>
      <c r="M31" s="99">
        <v>3</v>
      </c>
      <c r="N31" s="100" t="s">
        <v>50</v>
      </c>
      <c r="O31" s="101" t="s">
        <v>51</v>
      </c>
    </row>
    <row r="32" spans="1:16" x14ac:dyDescent="0.2">
      <c r="A32" s="94" t="s">
        <v>80</v>
      </c>
      <c r="B32" s="40" t="s">
        <v>81</v>
      </c>
      <c r="C32" s="95" t="s">
        <v>15</v>
      </c>
      <c r="D32" s="96" t="s">
        <v>16</v>
      </c>
      <c r="E32" s="97"/>
      <c r="F32" s="95"/>
      <c r="G32" s="95"/>
      <c r="H32" s="98"/>
      <c r="I32" s="97"/>
      <c r="J32" s="95"/>
      <c r="K32" s="95">
        <v>2</v>
      </c>
      <c r="L32" s="98">
        <v>1</v>
      </c>
      <c r="M32" s="99">
        <v>3</v>
      </c>
      <c r="N32" s="100" t="s">
        <v>77</v>
      </c>
      <c r="O32" s="101" t="s">
        <v>51</v>
      </c>
      <c r="P32" s="102"/>
    </row>
    <row r="33" spans="1:16" x14ac:dyDescent="0.2">
      <c r="A33" s="94" t="s">
        <v>82</v>
      </c>
      <c r="B33" s="40" t="s">
        <v>83</v>
      </c>
      <c r="C33" s="95" t="s">
        <v>15</v>
      </c>
      <c r="D33" s="96" t="s">
        <v>16</v>
      </c>
      <c r="E33" s="97"/>
      <c r="F33" s="95"/>
      <c r="G33" s="95"/>
      <c r="H33" s="98"/>
      <c r="I33" s="97"/>
      <c r="J33" s="95"/>
      <c r="K33" s="95">
        <v>2</v>
      </c>
      <c r="L33" s="98">
        <v>1</v>
      </c>
      <c r="M33" s="99">
        <v>3</v>
      </c>
      <c r="N33" s="100" t="s">
        <v>84</v>
      </c>
      <c r="O33" s="101" t="s">
        <v>51</v>
      </c>
      <c r="P33" s="102"/>
    </row>
    <row r="34" spans="1:16" x14ac:dyDescent="0.2">
      <c r="A34" s="94" t="s">
        <v>85</v>
      </c>
      <c r="B34" s="40" t="s">
        <v>86</v>
      </c>
      <c r="C34" s="95" t="s">
        <v>15</v>
      </c>
      <c r="D34" s="96" t="s">
        <v>16</v>
      </c>
      <c r="E34" s="97"/>
      <c r="F34" s="95"/>
      <c r="G34" s="95"/>
      <c r="H34" s="98"/>
      <c r="I34" s="97"/>
      <c r="J34" s="95"/>
      <c r="K34" s="95">
        <v>2</v>
      </c>
      <c r="L34" s="98">
        <v>1</v>
      </c>
      <c r="M34" s="99">
        <v>3</v>
      </c>
      <c r="N34" s="100" t="s">
        <v>87</v>
      </c>
      <c r="O34" s="101" t="s">
        <v>51</v>
      </c>
      <c r="P34" s="102">
        <f>SUM(M29:M31)+M40+M47+M36</f>
        <v>30</v>
      </c>
    </row>
    <row r="35" spans="1:16" x14ac:dyDescent="0.2">
      <c r="A35" s="94"/>
      <c r="B35" s="100"/>
      <c r="C35" s="95"/>
      <c r="D35" s="96"/>
      <c r="E35" s="97"/>
      <c r="F35" s="95"/>
      <c r="G35" s="95"/>
      <c r="H35" s="98"/>
      <c r="I35" s="97"/>
      <c r="J35" s="95"/>
      <c r="K35" s="95"/>
      <c r="L35" s="98"/>
      <c r="M35" s="31">
        <f>SUM(M29:M34)</f>
        <v>18</v>
      </c>
      <c r="N35" s="100"/>
      <c r="O35" s="101"/>
      <c r="P35" s="102"/>
    </row>
    <row r="36" spans="1:16" x14ac:dyDescent="0.2">
      <c r="A36" s="94" t="s">
        <v>88</v>
      </c>
      <c r="B36" s="40" t="s">
        <v>89</v>
      </c>
      <c r="C36" s="95" t="s">
        <v>15</v>
      </c>
      <c r="D36" s="96" t="s">
        <v>90</v>
      </c>
      <c r="E36" s="97"/>
      <c r="F36" s="95"/>
      <c r="G36" s="95"/>
      <c r="H36" s="98"/>
      <c r="I36" s="97">
        <v>0</v>
      </c>
      <c r="J36" s="95">
        <v>4</v>
      </c>
      <c r="K36" s="95"/>
      <c r="L36" s="98"/>
      <c r="M36" s="55">
        <v>15</v>
      </c>
      <c r="N36" s="100" t="s">
        <v>50</v>
      </c>
      <c r="O36" s="101" t="s">
        <v>51</v>
      </c>
      <c r="P36" s="102"/>
    </row>
    <row r="37" spans="1:16" x14ac:dyDescent="0.2">
      <c r="A37" s="94" t="s">
        <v>91</v>
      </c>
      <c r="B37" s="40" t="s">
        <v>92</v>
      </c>
      <c r="C37" s="95" t="s">
        <v>15</v>
      </c>
      <c r="D37" s="96" t="s">
        <v>90</v>
      </c>
      <c r="E37" s="97"/>
      <c r="F37" s="95"/>
      <c r="G37" s="95"/>
      <c r="H37" s="98"/>
      <c r="I37" s="97"/>
      <c r="J37" s="95"/>
      <c r="K37" s="95">
        <v>0</v>
      </c>
      <c r="L37" s="98">
        <v>4</v>
      </c>
      <c r="M37" s="55">
        <v>15</v>
      </c>
      <c r="N37" s="100" t="s">
        <v>50</v>
      </c>
      <c r="O37" s="101" t="s">
        <v>51</v>
      </c>
      <c r="P37" s="102"/>
    </row>
    <row r="38" spans="1:16" x14ac:dyDescent="0.2">
      <c r="A38" s="94"/>
      <c r="B38" s="10" t="s">
        <v>93</v>
      </c>
      <c r="C38" s="95"/>
      <c r="D38" s="96"/>
      <c r="E38" s="97"/>
      <c r="F38" s="95"/>
      <c r="G38" s="95"/>
      <c r="H38" s="98"/>
      <c r="I38" s="97"/>
      <c r="J38" s="95"/>
      <c r="K38" s="95"/>
      <c r="L38" s="98"/>
      <c r="M38" s="31">
        <v>6</v>
      </c>
      <c r="N38" s="100"/>
      <c r="O38" s="101"/>
      <c r="P38" s="102"/>
    </row>
    <row r="39" spans="1:16" ht="25.5" x14ac:dyDescent="0.2">
      <c r="A39" s="94"/>
      <c r="B39" s="10" t="s">
        <v>94</v>
      </c>
      <c r="C39" s="95"/>
      <c r="D39" s="96"/>
      <c r="E39" s="97"/>
      <c r="F39" s="95"/>
      <c r="G39" s="95"/>
      <c r="H39" s="98"/>
      <c r="I39" s="97"/>
      <c r="J39" s="95"/>
      <c r="K39" s="95"/>
      <c r="L39" s="98"/>
      <c r="M39" s="31"/>
      <c r="N39" s="100"/>
      <c r="O39" s="101"/>
      <c r="P39" s="102"/>
    </row>
    <row r="40" spans="1:16" x14ac:dyDescent="0.2">
      <c r="A40" s="94" t="s">
        <v>95</v>
      </c>
      <c r="B40" s="40" t="s">
        <v>96</v>
      </c>
      <c r="C40" s="95" t="s">
        <v>97</v>
      </c>
      <c r="D40" s="96" t="s">
        <v>16</v>
      </c>
      <c r="E40" s="97"/>
      <c r="F40" s="95"/>
      <c r="G40" s="95"/>
      <c r="H40" s="98"/>
      <c r="I40" s="97"/>
      <c r="J40" s="95"/>
      <c r="K40" s="95">
        <v>2</v>
      </c>
      <c r="L40" s="98">
        <v>1</v>
      </c>
      <c r="M40" s="99">
        <v>3</v>
      </c>
      <c r="N40" s="100" t="s">
        <v>98</v>
      </c>
      <c r="O40" s="101" t="s">
        <v>69</v>
      </c>
      <c r="P40" s="102"/>
    </row>
    <row r="41" spans="1:16" s="53" customFormat="1" x14ac:dyDescent="0.2">
      <c r="A41" s="44" t="s">
        <v>99</v>
      </c>
      <c r="B41" s="45" t="s">
        <v>100</v>
      </c>
      <c r="C41" s="46" t="s">
        <v>97</v>
      </c>
      <c r="D41" s="47" t="s">
        <v>16</v>
      </c>
      <c r="E41" s="48"/>
      <c r="F41" s="46"/>
      <c r="G41" s="46"/>
      <c r="H41" s="49"/>
      <c r="I41" s="48">
        <v>2</v>
      </c>
      <c r="J41" s="46">
        <v>1</v>
      </c>
      <c r="K41" s="46"/>
      <c r="L41" s="49"/>
      <c r="M41" s="50">
        <v>3</v>
      </c>
      <c r="N41" s="51" t="s">
        <v>101</v>
      </c>
      <c r="O41" s="52" t="s">
        <v>69</v>
      </c>
      <c r="P41" s="114" t="s">
        <v>102</v>
      </c>
    </row>
    <row r="42" spans="1:16" x14ac:dyDescent="0.2">
      <c r="A42" s="94" t="s">
        <v>103</v>
      </c>
      <c r="B42" s="40" t="s">
        <v>104</v>
      </c>
      <c r="C42" s="95" t="s">
        <v>105</v>
      </c>
      <c r="D42" s="96" t="s">
        <v>16</v>
      </c>
      <c r="E42" s="97"/>
      <c r="F42" s="95"/>
      <c r="G42" s="95"/>
      <c r="H42" s="98"/>
      <c r="I42" s="97"/>
      <c r="J42" s="95"/>
      <c r="K42" s="95">
        <v>2</v>
      </c>
      <c r="L42" s="98">
        <v>1</v>
      </c>
      <c r="M42" s="99">
        <v>3</v>
      </c>
      <c r="N42" s="100" t="s">
        <v>106</v>
      </c>
      <c r="O42" s="101" t="s">
        <v>51</v>
      </c>
      <c r="P42" s="102">
        <f>M52+M42</f>
        <v>7</v>
      </c>
    </row>
    <row r="43" spans="1:16" x14ac:dyDescent="0.2">
      <c r="A43" s="94" t="s">
        <v>107</v>
      </c>
      <c r="B43" s="40" t="s">
        <v>108</v>
      </c>
      <c r="C43" s="95" t="s">
        <v>97</v>
      </c>
      <c r="D43" s="96" t="s">
        <v>109</v>
      </c>
      <c r="E43" s="97"/>
      <c r="F43" s="95"/>
      <c r="G43" s="95"/>
      <c r="H43" s="98"/>
      <c r="I43" s="97">
        <v>2</v>
      </c>
      <c r="J43" s="95">
        <v>1</v>
      </c>
      <c r="K43" s="95"/>
      <c r="L43" s="98"/>
      <c r="M43" s="99">
        <v>3</v>
      </c>
      <c r="N43" s="100" t="s">
        <v>110</v>
      </c>
      <c r="O43" s="101" t="s">
        <v>69</v>
      </c>
      <c r="P43" s="102"/>
    </row>
    <row r="44" spans="1:16" s="53" customFormat="1" x14ac:dyDescent="0.2">
      <c r="A44" s="44" t="s">
        <v>111</v>
      </c>
      <c r="B44" s="45" t="s">
        <v>112</v>
      </c>
      <c r="C44" s="46" t="s">
        <v>97</v>
      </c>
      <c r="D44" s="47" t="s">
        <v>16</v>
      </c>
      <c r="E44" s="48"/>
      <c r="F44" s="46"/>
      <c r="G44" s="46"/>
      <c r="H44" s="49"/>
      <c r="I44" s="48"/>
      <c r="J44" s="46"/>
      <c r="K44" s="46">
        <v>2</v>
      </c>
      <c r="L44" s="49">
        <v>1</v>
      </c>
      <c r="M44" s="50">
        <v>3</v>
      </c>
      <c r="N44" s="51" t="s">
        <v>113</v>
      </c>
      <c r="O44" s="54" t="s">
        <v>51</v>
      </c>
      <c r="P44" s="114" t="s">
        <v>102</v>
      </c>
    </row>
    <row r="45" spans="1:16" s="57" customFormat="1" ht="25.5" x14ac:dyDescent="0.2">
      <c r="A45" s="44" t="s">
        <v>114</v>
      </c>
      <c r="B45" s="45" t="s">
        <v>115</v>
      </c>
      <c r="C45" s="46" t="s">
        <v>97</v>
      </c>
      <c r="D45" s="47" t="s">
        <v>16</v>
      </c>
      <c r="E45" s="48"/>
      <c r="F45" s="46"/>
      <c r="G45" s="46"/>
      <c r="H45" s="49"/>
      <c r="I45" s="48"/>
      <c r="J45" s="46"/>
      <c r="K45" s="46">
        <v>2</v>
      </c>
      <c r="L45" s="49">
        <v>1</v>
      </c>
      <c r="M45" s="50">
        <v>3</v>
      </c>
      <c r="N45" s="51" t="s">
        <v>116</v>
      </c>
      <c r="O45" s="54" t="s">
        <v>117</v>
      </c>
      <c r="P45" s="114" t="s">
        <v>102</v>
      </c>
    </row>
    <row r="46" spans="1:16" ht="13.5" customHeight="1" x14ac:dyDescent="0.2">
      <c r="A46" s="94"/>
      <c r="B46" s="10" t="s">
        <v>118</v>
      </c>
      <c r="C46" s="95"/>
      <c r="D46" s="96"/>
      <c r="E46" s="97"/>
      <c r="F46" s="95"/>
      <c r="G46" s="95"/>
      <c r="H46" s="98"/>
      <c r="I46" s="97"/>
      <c r="J46" s="95"/>
      <c r="K46" s="95"/>
      <c r="L46" s="98"/>
      <c r="M46" s="31">
        <v>6</v>
      </c>
      <c r="N46" s="100"/>
      <c r="O46" s="101"/>
      <c r="P46" s="102"/>
    </row>
    <row r="47" spans="1:16" s="43" customFormat="1" x14ac:dyDescent="0.2">
      <c r="A47" s="115" t="s">
        <v>119</v>
      </c>
      <c r="B47" s="42" t="s">
        <v>120</v>
      </c>
      <c r="C47" s="116" t="s">
        <v>105</v>
      </c>
      <c r="D47" s="117" t="s">
        <v>121</v>
      </c>
      <c r="E47" s="118"/>
      <c r="F47" s="116"/>
      <c r="G47" s="116"/>
      <c r="H47" s="119"/>
      <c r="I47" s="118"/>
      <c r="J47" s="116"/>
      <c r="K47" s="116">
        <v>2</v>
      </c>
      <c r="L47" s="119">
        <v>1</v>
      </c>
      <c r="M47" s="120">
        <v>3</v>
      </c>
      <c r="N47" s="121" t="s">
        <v>59</v>
      </c>
      <c r="O47" s="122" t="s">
        <v>51</v>
      </c>
      <c r="P47" s="114" t="s">
        <v>122</v>
      </c>
    </row>
    <row r="48" spans="1:16" x14ac:dyDescent="0.2">
      <c r="A48" s="94" t="s">
        <v>66</v>
      </c>
      <c r="B48" s="103" t="s">
        <v>123</v>
      </c>
      <c r="C48" s="95"/>
      <c r="D48" s="96"/>
      <c r="E48" s="97"/>
      <c r="F48" s="95"/>
      <c r="G48" s="95"/>
      <c r="H48" s="98"/>
      <c r="I48" s="97">
        <v>2</v>
      </c>
      <c r="J48" s="95">
        <v>1</v>
      </c>
      <c r="K48" s="95"/>
      <c r="L48" s="98"/>
      <c r="M48" s="99">
        <v>3</v>
      </c>
      <c r="N48" s="100" t="s">
        <v>124</v>
      </c>
      <c r="O48" s="101" t="s">
        <v>69</v>
      </c>
      <c r="P48" s="102"/>
    </row>
    <row r="49" spans="1:16" x14ac:dyDescent="0.2">
      <c r="A49" s="94" t="s">
        <v>66</v>
      </c>
      <c r="B49" s="100" t="s">
        <v>125</v>
      </c>
      <c r="C49" s="95"/>
      <c r="D49" s="96"/>
      <c r="E49" s="97"/>
      <c r="F49" s="95"/>
      <c r="G49" s="95"/>
      <c r="H49" s="98"/>
      <c r="I49" s="97"/>
      <c r="J49" s="95"/>
      <c r="K49" s="95">
        <v>2</v>
      </c>
      <c r="L49" s="98">
        <v>1</v>
      </c>
      <c r="M49" s="99">
        <v>3</v>
      </c>
      <c r="N49" s="100" t="s">
        <v>126</v>
      </c>
      <c r="O49" s="101" t="s">
        <v>69</v>
      </c>
      <c r="P49" s="102"/>
    </row>
    <row r="50" spans="1:16" x14ac:dyDescent="0.2">
      <c r="A50" s="94" t="s">
        <v>66</v>
      </c>
      <c r="B50" s="100" t="s">
        <v>127</v>
      </c>
      <c r="C50" s="95"/>
      <c r="D50" s="96"/>
      <c r="E50" s="97"/>
      <c r="F50" s="95"/>
      <c r="G50" s="95"/>
      <c r="H50" s="98"/>
      <c r="I50" s="97">
        <v>2</v>
      </c>
      <c r="J50" s="95">
        <v>1</v>
      </c>
      <c r="K50" s="95"/>
      <c r="L50" s="98"/>
      <c r="M50" s="99">
        <v>3</v>
      </c>
      <c r="N50" s="100" t="s">
        <v>128</v>
      </c>
      <c r="O50" s="101" t="s">
        <v>18</v>
      </c>
      <c r="P50" s="102"/>
    </row>
    <row r="51" spans="1:16" x14ac:dyDescent="0.2">
      <c r="A51" s="94"/>
      <c r="B51" s="10" t="s">
        <v>129</v>
      </c>
      <c r="C51" s="95" t="s">
        <v>105</v>
      </c>
      <c r="D51" s="96"/>
      <c r="E51" s="97"/>
      <c r="F51" s="95"/>
      <c r="G51" s="95"/>
      <c r="H51" s="98"/>
      <c r="I51" s="97"/>
      <c r="J51" s="95"/>
      <c r="K51" s="95"/>
      <c r="L51" s="98"/>
      <c r="M51" s="55">
        <v>8</v>
      </c>
      <c r="N51" s="100"/>
      <c r="O51" s="101"/>
      <c r="P51" s="102"/>
    </row>
    <row r="52" spans="1:16" x14ac:dyDescent="0.2">
      <c r="A52" s="94" t="s">
        <v>130</v>
      </c>
      <c r="B52" s="40" t="s">
        <v>131</v>
      </c>
      <c r="C52" s="95" t="s">
        <v>105</v>
      </c>
      <c r="D52" s="96" t="s">
        <v>90</v>
      </c>
      <c r="E52" s="97">
        <v>0</v>
      </c>
      <c r="F52" s="95">
        <v>4</v>
      </c>
      <c r="G52" s="95">
        <v>0</v>
      </c>
      <c r="H52" s="98">
        <v>4</v>
      </c>
      <c r="I52" s="97"/>
      <c r="J52" s="95"/>
      <c r="K52" s="95"/>
      <c r="L52" s="98"/>
      <c r="M52" s="99">
        <v>4</v>
      </c>
      <c r="N52" s="100" t="s">
        <v>132</v>
      </c>
      <c r="O52" s="101" t="s">
        <v>18</v>
      </c>
      <c r="P52" s="102"/>
    </row>
    <row r="53" spans="1:16" x14ac:dyDescent="0.2">
      <c r="A53" s="94" t="s">
        <v>66</v>
      </c>
      <c r="B53" s="40" t="s">
        <v>133</v>
      </c>
      <c r="C53" s="95"/>
      <c r="D53" s="96"/>
      <c r="E53" s="97">
        <v>0</v>
      </c>
      <c r="F53" s="95">
        <v>2</v>
      </c>
      <c r="G53" s="95"/>
      <c r="H53" s="98"/>
      <c r="I53" s="97">
        <v>0</v>
      </c>
      <c r="J53" s="95">
        <v>2</v>
      </c>
      <c r="K53" s="95"/>
      <c r="L53" s="98"/>
      <c r="M53" s="99">
        <v>3</v>
      </c>
      <c r="N53" s="100" t="s">
        <v>134</v>
      </c>
      <c r="O53" s="101" t="s">
        <v>51</v>
      </c>
      <c r="P53" s="102"/>
    </row>
    <row r="54" spans="1:16" x14ac:dyDescent="0.2">
      <c r="A54" s="94" t="s">
        <v>66</v>
      </c>
      <c r="B54" s="100" t="s">
        <v>135</v>
      </c>
      <c r="C54" s="95"/>
      <c r="D54" s="96"/>
      <c r="E54" s="97"/>
      <c r="F54" s="95"/>
      <c r="G54" s="95">
        <v>0</v>
      </c>
      <c r="H54" s="98">
        <v>2</v>
      </c>
      <c r="I54" s="97"/>
      <c r="J54" s="95"/>
      <c r="K54" s="95">
        <v>0</v>
      </c>
      <c r="L54" s="98">
        <v>2</v>
      </c>
      <c r="M54" s="99">
        <v>3</v>
      </c>
      <c r="N54" s="100" t="s">
        <v>59</v>
      </c>
      <c r="O54" s="101" t="s">
        <v>51</v>
      </c>
      <c r="P54" s="102"/>
    </row>
    <row r="55" spans="1:16" x14ac:dyDescent="0.2">
      <c r="A55" s="94"/>
      <c r="B55" s="100"/>
      <c r="C55" s="95"/>
      <c r="D55" s="96"/>
      <c r="E55" s="97"/>
      <c r="F55" s="95"/>
      <c r="G55" s="95"/>
      <c r="H55" s="98"/>
      <c r="I55" s="97"/>
      <c r="J55" s="95"/>
      <c r="K55" s="95"/>
      <c r="L55" s="98"/>
      <c r="M55" s="99"/>
      <c r="N55" s="100"/>
      <c r="O55" s="101"/>
      <c r="P55" s="102"/>
    </row>
    <row r="56" spans="1:16" x14ac:dyDescent="0.2">
      <c r="A56" s="94"/>
      <c r="B56" s="100"/>
      <c r="C56" s="95"/>
      <c r="D56" s="96"/>
      <c r="E56" s="97"/>
      <c r="F56" s="95"/>
      <c r="G56" s="95"/>
      <c r="H56" s="98"/>
      <c r="I56" s="97"/>
      <c r="J56" s="95"/>
      <c r="K56" s="95"/>
      <c r="L56" s="98"/>
      <c r="M56" s="99"/>
      <c r="N56" s="100"/>
      <c r="O56" s="101"/>
      <c r="P56" s="102"/>
    </row>
    <row r="57" spans="1:16" ht="13.5" thickBot="1" x14ac:dyDescent="0.25">
      <c r="A57" s="123" t="s">
        <v>136</v>
      </c>
      <c r="B57" s="58" t="s">
        <v>137</v>
      </c>
      <c r="C57" s="32" t="s">
        <v>105</v>
      </c>
      <c r="D57" s="33" t="s">
        <v>138</v>
      </c>
      <c r="E57" s="34">
        <v>0</v>
      </c>
      <c r="F57" s="35">
        <v>2</v>
      </c>
      <c r="G57" s="35">
        <v>0</v>
      </c>
      <c r="H57" s="36">
        <v>2</v>
      </c>
      <c r="I57" s="34">
        <v>0</v>
      </c>
      <c r="J57" s="35">
        <v>2</v>
      </c>
      <c r="K57" s="35">
        <v>0</v>
      </c>
      <c r="L57" s="36">
        <v>2</v>
      </c>
      <c r="M57" s="37">
        <v>0</v>
      </c>
      <c r="N57" s="38" t="s">
        <v>139</v>
      </c>
      <c r="O57" s="39" t="s">
        <v>140</v>
      </c>
      <c r="P57" s="102"/>
    </row>
    <row r="58" spans="1:16" x14ac:dyDescent="0.2">
      <c r="A58" s="102"/>
      <c r="B58" s="102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>
        <f>M10+M22+M26+M35+M38+M46+M51+M36+M37</f>
        <v>123</v>
      </c>
      <c r="N58" s="125"/>
      <c r="O58" s="102"/>
      <c r="P58" s="102" t="e">
        <f>P14+P21+P34+P45+P42</f>
        <v>#VALUE!</v>
      </c>
    </row>
    <row r="59" spans="1:16" x14ac:dyDescent="0.2">
      <c r="A59" s="4" t="s">
        <v>141</v>
      </c>
      <c r="B59" s="125"/>
      <c r="C59" s="124"/>
      <c r="D59" s="124"/>
      <c r="E59" s="124"/>
      <c r="F59" s="124"/>
      <c r="G59" s="124"/>
      <c r="H59" s="124"/>
      <c r="I59" s="102"/>
      <c r="J59" s="102"/>
      <c r="K59" s="102"/>
      <c r="L59" s="102"/>
      <c r="M59" s="102"/>
      <c r="N59" s="102"/>
      <c r="O59" s="102"/>
      <c r="P59" s="102"/>
    </row>
    <row r="60" spans="1:16" x14ac:dyDescent="0.2">
      <c r="A60" s="102" t="s">
        <v>142</v>
      </c>
      <c r="B60" s="125"/>
      <c r="C60" s="124"/>
      <c r="D60" s="124"/>
      <c r="E60" s="124"/>
      <c r="F60" s="124"/>
      <c r="G60" s="124"/>
      <c r="H60" s="124"/>
      <c r="I60" s="102"/>
      <c r="J60" s="102"/>
      <c r="K60" s="102"/>
      <c r="L60" s="102"/>
      <c r="M60" s="102"/>
      <c r="N60" s="102"/>
      <c r="O60" s="102"/>
      <c r="P60" s="102"/>
    </row>
    <row r="61" spans="1:16" x14ac:dyDescent="0.2">
      <c r="A61" s="102" t="s">
        <v>143</v>
      </c>
      <c r="B61" s="125"/>
      <c r="C61" s="124"/>
      <c r="D61" s="124"/>
      <c r="E61" s="124"/>
      <c r="F61" s="124"/>
      <c r="G61" s="124"/>
      <c r="H61" s="124"/>
      <c r="I61" s="102"/>
      <c r="J61" s="102"/>
      <c r="K61" s="102"/>
      <c r="L61" s="102"/>
      <c r="M61" s="102"/>
      <c r="N61" s="102"/>
      <c r="O61" s="102"/>
      <c r="P61" s="102"/>
    </row>
    <row r="62" spans="1:16" x14ac:dyDescent="0.2">
      <c r="A62" s="102" t="s">
        <v>144</v>
      </c>
      <c r="B62" s="125"/>
      <c r="C62" s="124"/>
      <c r="D62" s="124"/>
      <c r="E62" s="124"/>
      <c r="F62" s="124"/>
      <c r="G62" s="124"/>
      <c r="H62" s="124"/>
      <c r="I62" s="102"/>
      <c r="J62" s="102"/>
      <c r="K62" s="102"/>
      <c r="L62" s="102"/>
      <c r="M62" s="102"/>
      <c r="N62" s="102"/>
      <c r="O62" s="102"/>
      <c r="P62" s="102"/>
    </row>
    <row r="63" spans="1:16" x14ac:dyDescent="0.2">
      <c r="A63" s="102"/>
      <c r="B63" s="125"/>
      <c r="C63" s="124"/>
      <c r="D63" s="124"/>
      <c r="E63" s="124"/>
      <c r="F63" s="124"/>
      <c r="G63" s="124"/>
      <c r="H63" s="124"/>
      <c r="I63" s="102"/>
      <c r="J63" s="102"/>
      <c r="K63" s="102"/>
      <c r="L63" s="102"/>
      <c r="M63" s="102"/>
      <c r="N63" s="102"/>
      <c r="O63" s="102"/>
      <c r="P63" s="102"/>
    </row>
    <row r="64" spans="1:16" s="4" customFormat="1" x14ac:dyDescent="0.2">
      <c r="A64" s="4" t="s">
        <v>145</v>
      </c>
      <c r="B64" s="5"/>
      <c r="C64" s="6"/>
      <c r="D64" s="6"/>
      <c r="E64" s="6"/>
      <c r="F64" s="6"/>
      <c r="G64" s="6"/>
      <c r="H64" s="6"/>
    </row>
    <row r="65" spans="1:14" x14ac:dyDescent="0.2">
      <c r="A65" s="102" t="s">
        <v>146</v>
      </c>
      <c r="B65" s="125"/>
      <c r="C65" s="124"/>
      <c r="D65" s="124"/>
      <c r="E65" s="124"/>
      <c r="F65" s="124"/>
      <c r="G65" s="124"/>
      <c r="H65" s="124"/>
      <c r="I65" s="102"/>
      <c r="J65" s="102"/>
      <c r="K65" s="102"/>
      <c r="L65" s="102"/>
      <c r="M65" s="102"/>
      <c r="N65" s="102"/>
    </row>
    <row r="66" spans="1:14" x14ac:dyDescent="0.2">
      <c r="A66" s="102" t="s">
        <v>147</v>
      </c>
      <c r="B66" s="125"/>
      <c r="C66" s="124"/>
      <c r="D66" s="124"/>
      <c r="E66" s="124"/>
      <c r="F66" s="124"/>
      <c r="G66" s="124"/>
      <c r="H66" s="124"/>
      <c r="I66" s="102"/>
      <c r="J66" s="102"/>
      <c r="K66" s="102"/>
      <c r="L66" s="102"/>
      <c r="M66" s="102"/>
      <c r="N66" s="102"/>
    </row>
    <row r="67" spans="1:14" x14ac:dyDescent="0.2">
      <c r="A67" s="102"/>
      <c r="B67" s="125"/>
      <c r="C67" s="124"/>
      <c r="D67" s="124"/>
      <c r="E67" s="124"/>
      <c r="F67" s="124"/>
      <c r="G67" s="124"/>
      <c r="H67" s="124"/>
      <c r="I67" s="102"/>
      <c r="J67" s="102"/>
      <c r="K67" s="102"/>
      <c r="L67" s="102"/>
      <c r="M67" s="102"/>
      <c r="N67" s="102"/>
    </row>
    <row r="68" spans="1:14" x14ac:dyDescent="0.2">
      <c r="A68" s="102" t="s">
        <v>148</v>
      </c>
      <c r="B68" s="125"/>
      <c r="C68" s="124"/>
      <c r="D68" s="124"/>
      <c r="E68" s="124"/>
      <c r="F68" s="124"/>
      <c r="G68" s="124"/>
      <c r="H68" s="124"/>
      <c r="I68" s="102"/>
      <c r="J68" s="102"/>
      <c r="K68" s="102"/>
      <c r="L68" s="102"/>
      <c r="M68" s="102"/>
      <c r="N68" s="102"/>
    </row>
    <row r="69" spans="1:14" x14ac:dyDescent="0.2">
      <c r="A69" s="102" t="s">
        <v>149</v>
      </c>
      <c r="B69" s="125"/>
      <c r="C69" s="124"/>
      <c r="D69" s="124"/>
      <c r="E69" s="124"/>
      <c r="F69" s="124"/>
      <c r="G69" s="124"/>
      <c r="H69" s="124"/>
      <c r="I69" s="102"/>
      <c r="J69" s="102"/>
      <c r="K69" s="102"/>
      <c r="L69" s="102"/>
      <c r="M69" s="102"/>
      <c r="N69" s="102"/>
    </row>
    <row r="70" spans="1:14" x14ac:dyDescent="0.2">
      <c r="A70" s="13" t="s">
        <v>150</v>
      </c>
      <c r="B70" s="125"/>
      <c r="C70" s="124"/>
      <c r="D70" s="124"/>
      <c r="E70" s="124"/>
      <c r="F70" s="124"/>
      <c r="G70" s="124"/>
      <c r="H70" s="124"/>
      <c r="I70" s="102"/>
      <c r="J70" s="102"/>
      <c r="K70" s="102"/>
      <c r="L70" s="102"/>
      <c r="M70" s="102"/>
      <c r="N70" s="102"/>
    </row>
    <row r="71" spans="1:14" x14ac:dyDescent="0.2">
      <c r="A71" s="13" t="s">
        <v>151</v>
      </c>
      <c r="B71" s="125"/>
      <c r="C71" s="124"/>
      <c r="D71" s="124"/>
      <c r="E71" s="124"/>
      <c r="F71" s="124"/>
      <c r="G71" s="124"/>
      <c r="H71" s="124"/>
      <c r="I71" s="102"/>
      <c r="J71" s="102"/>
      <c r="K71" s="102"/>
      <c r="L71" s="102"/>
      <c r="M71" s="102"/>
      <c r="N71" s="102"/>
    </row>
    <row r="72" spans="1:14" x14ac:dyDescent="0.2">
      <c r="A72" s="13" t="s">
        <v>152</v>
      </c>
      <c r="B72" s="125"/>
      <c r="C72" s="124"/>
      <c r="D72" s="124"/>
      <c r="E72" s="124"/>
      <c r="F72" s="124"/>
      <c r="G72" s="124"/>
      <c r="H72" s="124"/>
      <c r="I72" s="102"/>
      <c r="J72" s="102"/>
      <c r="K72" s="102"/>
      <c r="L72" s="102"/>
      <c r="M72" s="102"/>
      <c r="N72" s="102"/>
    </row>
    <row r="73" spans="1:14" x14ac:dyDescent="0.2">
      <c r="A73" s="13" t="s">
        <v>153</v>
      </c>
      <c r="B73" s="125"/>
      <c r="C73" s="124"/>
      <c r="D73" s="124"/>
      <c r="E73" s="124"/>
      <c r="F73" s="124"/>
      <c r="G73" s="124"/>
      <c r="H73" s="124"/>
      <c r="I73" s="102"/>
      <c r="J73" s="102"/>
      <c r="K73" s="102"/>
      <c r="L73" s="102"/>
      <c r="M73" s="102"/>
      <c r="N73" s="102"/>
    </row>
    <row r="74" spans="1:14" x14ac:dyDescent="0.2">
      <c r="A74" s="13"/>
      <c r="B74" s="125"/>
      <c r="C74" s="124"/>
      <c r="D74" s="124"/>
      <c r="E74" s="124"/>
      <c r="F74" s="124"/>
      <c r="G74" s="124"/>
      <c r="H74" s="124"/>
      <c r="I74" s="102"/>
      <c r="J74" s="102"/>
      <c r="K74" s="102"/>
      <c r="L74" s="102"/>
      <c r="M74" s="102"/>
      <c r="N74" s="102"/>
    </row>
    <row r="75" spans="1:14" s="4" customFormat="1" x14ac:dyDescent="0.2">
      <c r="A75" s="4" t="s">
        <v>154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x14ac:dyDescent="0.2">
      <c r="A76" s="4" t="s">
        <v>155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1:14" s="4" customFormat="1" x14ac:dyDescent="0.2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x14ac:dyDescent="0.2">
      <c r="A78" s="14" t="s">
        <v>156</v>
      </c>
      <c r="B78" s="14"/>
      <c r="C78" s="15"/>
      <c r="D78" s="16"/>
      <c r="E78" s="16"/>
      <c r="F78" s="16"/>
      <c r="G78" s="17"/>
      <c r="H78" s="17"/>
      <c r="I78" s="18"/>
      <c r="J78" s="18"/>
      <c r="K78" s="18"/>
      <c r="L78" s="19"/>
      <c r="M78" s="19"/>
      <c r="N78" s="18"/>
    </row>
    <row r="79" spans="1:14" s="4" customFormat="1" x14ac:dyDescent="0.2">
      <c r="A79" s="25" t="s">
        <v>157</v>
      </c>
      <c r="B79" s="14"/>
      <c r="C79" s="15"/>
      <c r="D79" s="15"/>
      <c r="E79" s="12"/>
      <c r="F79" s="12"/>
      <c r="G79" s="24"/>
      <c r="H79" s="20"/>
      <c r="I79" s="14"/>
      <c r="J79" s="14"/>
      <c r="K79" s="14"/>
      <c r="L79" s="20"/>
      <c r="M79" s="20"/>
      <c r="N79" s="14"/>
    </row>
    <row r="80" spans="1:14" x14ac:dyDescent="0.2">
      <c r="A80" s="126"/>
      <c r="B80" s="126"/>
      <c r="C80" s="127"/>
      <c r="D80" s="26"/>
      <c r="E80" s="26"/>
      <c r="F80" s="26"/>
      <c r="G80" s="26"/>
      <c r="H80" s="26"/>
      <c r="I80" s="27"/>
      <c r="J80" s="27"/>
      <c r="K80" s="27"/>
      <c r="L80" s="28"/>
      <c r="M80" s="28"/>
      <c r="N80" s="27"/>
    </row>
    <row r="81" spans="1:14" x14ac:dyDescent="0.2">
      <c r="A81" s="126" t="s">
        <v>158</v>
      </c>
      <c r="B81" s="128"/>
      <c r="C81" s="129"/>
      <c r="D81" s="27"/>
      <c r="E81" s="29"/>
      <c r="F81" s="30"/>
      <c r="G81" s="30"/>
      <c r="H81" s="30"/>
      <c r="I81" s="102"/>
      <c r="J81" s="102"/>
      <c r="K81" s="102"/>
      <c r="L81" s="102"/>
      <c r="M81" s="102"/>
      <c r="N81" s="102"/>
    </row>
    <row r="82" spans="1:14" x14ac:dyDescent="0.2">
      <c r="A82" s="126" t="s">
        <v>159</v>
      </c>
      <c r="B82" s="128"/>
      <c r="C82" s="129"/>
      <c r="D82" s="27"/>
      <c r="E82" s="29"/>
      <c r="F82" s="30"/>
      <c r="G82" s="30"/>
      <c r="H82" s="30"/>
      <c r="I82" s="102"/>
      <c r="J82" s="102"/>
      <c r="K82" s="102"/>
      <c r="L82" s="102"/>
      <c r="M82" s="102"/>
      <c r="N82" s="102"/>
    </row>
    <row r="83" spans="1:14" x14ac:dyDescent="0.2">
      <c r="A83" s="126"/>
      <c r="B83" s="128"/>
      <c r="C83" s="129"/>
      <c r="D83" s="27"/>
      <c r="E83" s="29"/>
      <c r="F83" s="30"/>
      <c r="G83" s="30"/>
      <c r="H83" s="30"/>
      <c r="I83" s="102"/>
      <c r="J83" s="102"/>
      <c r="K83" s="102"/>
      <c r="L83" s="102"/>
      <c r="M83" s="102"/>
      <c r="N83" s="102"/>
    </row>
    <row r="84" spans="1:14" s="4" customFormat="1" x14ac:dyDescent="0.2">
      <c r="A84" s="14" t="s">
        <v>160</v>
      </c>
      <c r="B84" s="22"/>
      <c r="C84" s="24"/>
      <c r="D84" s="18"/>
      <c r="E84" s="17"/>
      <c r="F84" s="23"/>
      <c r="G84" s="23"/>
      <c r="H84" s="6"/>
    </row>
    <row r="85" spans="1:14" x14ac:dyDescent="0.2">
      <c r="A85" s="102"/>
      <c r="B85" s="21"/>
      <c r="C85" s="6"/>
      <c r="D85" s="6"/>
      <c r="E85" s="6"/>
      <c r="F85" s="6"/>
      <c r="G85" s="6"/>
      <c r="H85" s="6"/>
      <c r="I85" s="6"/>
      <c r="J85" s="125"/>
      <c r="K85" s="102"/>
      <c r="L85" s="102"/>
      <c r="M85" s="102"/>
      <c r="N85" s="102"/>
    </row>
  </sheetData>
  <mergeCells count="14">
    <mergeCell ref="I3:J3"/>
    <mergeCell ref="A2:A4"/>
    <mergeCell ref="B2:B4"/>
    <mergeCell ref="C2:C4"/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</mergeCells>
  <phoneticPr fontId="0" type="noConversion"/>
  <hyperlinks>
    <hyperlink ref="B7" r:id="rId1"/>
    <hyperlink ref="B8" r:id="rId2"/>
    <hyperlink ref="B9" r:id="rId3"/>
    <hyperlink ref="B24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9" r:id="rId15"/>
    <hyperlink ref="B30" r:id="rId16"/>
    <hyperlink ref="B31" r:id="rId17"/>
    <hyperlink ref="B32" r:id="rId18"/>
    <hyperlink ref="B33" r:id="rId19"/>
    <hyperlink ref="B34" r:id="rId20"/>
    <hyperlink ref="B40" r:id="rId21"/>
    <hyperlink ref="B41" r:id="rId22"/>
    <hyperlink ref="B43" r:id="rId23"/>
    <hyperlink ref="B44" r:id="rId24"/>
    <hyperlink ref="B45" r:id="rId25"/>
    <hyperlink ref="B47" r:id="rId26"/>
    <hyperlink ref="B52" r:id="rId27"/>
    <hyperlink ref="B42" r:id="rId28"/>
    <hyperlink ref="B36" r:id="rId29"/>
    <hyperlink ref="B37" r:id="rId30"/>
  </hyperlinks>
  <pageMargins left="0.19685039370078741" right="0.19685039370078741" top="0.19685039370078741" bottom="0.19685039370078741" header="0.19685039370078741" footer="0.19685039370078741"/>
  <pageSetup paperSize="9" scale="80" orientation="landscape" horizontalDpi="300" verticalDpi="300"/>
  <headerFooter alignWithMargins="0"/>
  <rowBreaks count="1" manualBreakCount="1">
    <brk id="37" max="15" man="1"/>
  </rowBreaks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0"/>
  <sheetViews>
    <sheetView tabSelected="1" zoomScaleNormal="100" workbookViewId="0">
      <selection activeCell="E22" sqref="E22"/>
    </sheetView>
  </sheetViews>
  <sheetFormatPr defaultColWidth="11.42578125" defaultRowHeight="12.75" x14ac:dyDescent="0.2"/>
  <cols>
    <col min="1" max="1" width="4.5703125" style="206" customWidth="1"/>
    <col min="2" max="2" width="16.42578125" style="206" customWidth="1"/>
    <col min="3" max="3" width="57.7109375" style="211" customWidth="1"/>
    <col min="4" max="5" width="5.7109375" style="138" customWidth="1"/>
    <col min="6" max="11" width="3.28515625" style="138" customWidth="1"/>
    <col min="12" max="12" width="5.7109375" style="138" customWidth="1"/>
    <col min="13" max="13" width="25.140625" style="211" customWidth="1"/>
    <col min="14" max="14" width="43.28515625" style="206" customWidth="1"/>
    <col min="15" max="16384" width="11.42578125" style="206"/>
  </cols>
  <sheetData>
    <row r="2" spans="1:18" ht="19.5" customHeight="1" x14ac:dyDescent="0.2">
      <c r="B2" s="251" t="s">
        <v>251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252"/>
      <c r="N2" s="254"/>
    </row>
    <row r="3" spans="1:18" s="207" customFormat="1" ht="15.75" customHeight="1" x14ac:dyDescent="0.2">
      <c r="B3" s="255" t="s">
        <v>1</v>
      </c>
      <c r="C3" s="258" t="s">
        <v>2</v>
      </c>
      <c r="D3" s="261" t="s">
        <v>3</v>
      </c>
      <c r="E3" s="264" t="s">
        <v>161</v>
      </c>
      <c r="F3" s="267" t="s">
        <v>162</v>
      </c>
      <c r="G3" s="268"/>
      <c r="H3" s="268"/>
      <c r="I3" s="269"/>
      <c r="J3" s="272" t="s">
        <v>163</v>
      </c>
      <c r="K3" s="273"/>
      <c r="L3" s="274" t="s">
        <v>164</v>
      </c>
      <c r="M3" s="277" t="s">
        <v>7</v>
      </c>
      <c r="N3" s="246" t="s">
        <v>8</v>
      </c>
    </row>
    <row r="4" spans="1:18" s="207" customFormat="1" ht="26.25" customHeight="1" x14ac:dyDescent="0.2">
      <c r="B4" s="256"/>
      <c r="C4" s="259"/>
      <c r="D4" s="262"/>
      <c r="E4" s="265"/>
      <c r="F4" s="92">
        <v>1</v>
      </c>
      <c r="G4" s="249" t="s">
        <v>6</v>
      </c>
      <c r="H4" s="93">
        <v>2</v>
      </c>
      <c r="I4" s="270" t="s">
        <v>6</v>
      </c>
      <c r="J4" s="93">
        <v>3</v>
      </c>
      <c r="K4" s="270" t="s">
        <v>6</v>
      </c>
      <c r="L4" s="275"/>
      <c r="M4" s="278"/>
      <c r="N4" s="247"/>
    </row>
    <row r="5" spans="1:18" s="207" customFormat="1" x14ac:dyDescent="0.2">
      <c r="B5" s="257"/>
      <c r="C5" s="260"/>
      <c r="D5" s="263"/>
      <c r="E5" s="266"/>
      <c r="F5" s="60" t="s">
        <v>9</v>
      </c>
      <c r="G5" s="250"/>
      <c r="H5" s="61" t="s">
        <v>9</v>
      </c>
      <c r="I5" s="271"/>
      <c r="J5" s="60" t="s">
        <v>9</v>
      </c>
      <c r="K5" s="271"/>
      <c r="L5" s="276"/>
      <c r="M5" s="279"/>
      <c r="N5" s="248"/>
    </row>
    <row r="6" spans="1:18" ht="16.5" customHeight="1" x14ac:dyDescent="0.2">
      <c r="B6" s="139"/>
      <c r="C6" s="140" t="s">
        <v>11</v>
      </c>
      <c r="D6" s="141"/>
      <c r="E6" s="142"/>
      <c r="F6" s="143"/>
      <c r="G6" s="144"/>
      <c r="H6" s="141"/>
      <c r="I6" s="145"/>
      <c r="J6" s="143"/>
      <c r="K6" s="141"/>
      <c r="L6" s="146">
        <f>L7+L12</f>
        <v>30</v>
      </c>
      <c r="M6" s="147"/>
      <c r="N6" s="148"/>
    </row>
    <row r="7" spans="1:18" ht="16.5" customHeight="1" x14ac:dyDescent="0.2">
      <c r="B7" s="149"/>
      <c r="C7" s="150" t="s">
        <v>12</v>
      </c>
      <c r="D7" s="151"/>
      <c r="E7" s="152"/>
      <c r="F7" s="153"/>
      <c r="G7" s="154">
        <f>SUM(G8:G11)</f>
        <v>20</v>
      </c>
      <c r="H7" s="151"/>
      <c r="I7" s="155"/>
      <c r="J7" s="153"/>
      <c r="K7" s="151"/>
      <c r="L7" s="156">
        <v>20</v>
      </c>
      <c r="M7" s="157"/>
      <c r="N7" s="158"/>
    </row>
    <row r="8" spans="1:18" ht="16.5" customHeight="1" x14ac:dyDescent="0.2">
      <c r="B8" s="159" t="s">
        <v>242</v>
      </c>
      <c r="C8" s="160" t="s">
        <v>243</v>
      </c>
      <c r="D8" s="161" t="s">
        <v>15</v>
      </c>
      <c r="E8" s="162" t="s">
        <v>16</v>
      </c>
      <c r="F8" s="163">
        <v>20</v>
      </c>
      <c r="G8" s="164">
        <v>5</v>
      </c>
      <c r="H8" s="161"/>
      <c r="I8" s="164"/>
      <c r="J8" s="163"/>
      <c r="K8" s="164"/>
      <c r="L8" s="165">
        <v>5</v>
      </c>
      <c r="M8" s="166" t="s">
        <v>244</v>
      </c>
      <c r="N8" s="167" t="s">
        <v>245</v>
      </c>
    </row>
    <row r="9" spans="1:18" ht="16.5" customHeight="1" x14ac:dyDescent="0.2">
      <c r="B9" s="159" t="s">
        <v>165</v>
      </c>
      <c r="C9" s="160" t="s">
        <v>166</v>
      </c>
      <c r="D9" s="161" t="s">
        <v>15</v>
      </c>
      <c r="E9" s="162" t="s">
        <v>90</v>
      </c>
      <c r="F9" s="163">
        <v>20</v>
      </c>
      <c r="G9" s="164">
        <v>5</v>
      </c>
      <c r="H9" s="161"/>
      <c r="I9" s="164"/>
      <c r="J9" s="163"/>
      <c r="K9" s="164"/>
      <c r="L9" s="165">
        <v>5</v>
      </c>
      <c r="M9" s="166" t="s">
        <v>77</v>
      </c>
      <c r="N9" s="167" t="s">
        <v>167</v>
      </c>
    </row>
    <row r="10" spans="1:18" ht="16.5" customHeight="1" x14ac:dyDescent="0.2">
      <c r="B10" s="168" t="s">
        <v>185</v>
      </c>
      <c r="C10" s="169" t="s">
        <v>186</v>
      </c>
      <c r="D10" s="161" t="s">
        <v>15</v>
      </c>
      <c r="E10" s="162" t="s">
        <v>16</v>
      </c>
      <c r="F10" s="163">
        <v>20</v>
      </c>
      <c r="G10" s="164">
        <v>5</v>
      </c>
      <c r="H10" s="161"/>
      <c r="I10" s="164"/>
      <c r="J10" s="163"/>
      <c r="K10" s="164"/>
      <c r="L10" s="165">
        <v>5</v>
      </c>
      <c r="M10" s="166" t="s">
        <v>187</v>
      </c>
      <c r="N10" s="167" t="s">
        <v>18</v>
      </c>
    </row>
    <row r="11" spans="1:18" ht="16.5" customHeight="1" x14ac:dyDescent="0.2">
      <c r="B11" s="159" t="s">
        <v>168</v>
      </c>
      <c r="C11" s="160" t="s">
        <v>169</v>
      </c>
      <c r="D11" s="161" t="s">
        <v>15</v>
      </c>
      <c r="E11" s="162" t="s">
        <v>16</v>
      </c>
      <c r="F11" s="163">
        <v>20</v>
      </c>
      <c r="G11" s="164">
        <v>5</v>
      </c>
      <c r="H11" s="161"/>
      <c r="I11" s="164"/>
      <c r="J11" s="163"/>
      <c r="K11" s="164"/>
      <c r="L11" s="165">
        <v>5</v>
      </c>
      <c r="M11" s="166" t="s">
        <v>170</v>
      </c>
      <c r="N11" s="167" t="s">
        <v>51</v>
      </c>
    </row>
    <row r="12" spans="1:18" ht="16.5" customHeight="1" x14ac:dyDescent="0.2">
      <c r="B12" s="149"/>
      <c r="C12" s="150" t="s">
        <v>248</v>
      </c>
      <c r="D12" s="151"/>
      <c r="E12" s="152"/>
      <c r="F12" s="153"/>
      <c r="G12" s="154">
        <v>10</v>
      </c>
      <c r="H12" s="151"/>
      <c r="I12" s="170"/>
      <c r="J12" s="153"/>
      <c r="K12" s="154"/>
      <c r="L12" s="156">
        <v>10</v>
      </c>
      <c r="M12" s="157"/>
      <c r="N12" s="158"/>
    </row>
    <row r="13" spans="1:18" ht="16.5" customHeight="1" x14ac:dyDescent="0.2">
      <c r="B13" s="159" t="s">
        <v>171</v>
      </c>
      <c r="C13" s="160" t="s">
        <v>172</v>
      </c>
      <c r="D13" s="161" t="s">
        <v>97</v>
      </c>
      <c r="E13" s="162" t="s">
        <v>16</v>
      </c>
      <c r="F13" s="163">
        <v>20</v>
      </c>
      <c r="G13" s="164">
        <v>5</v>
      </c>
      <c r="H13" s="161"/>
      <c r="I13" s="164"/>
      <c r="J13" s="163"/>
      <c r="K13" s="164"/>
      <c r="L13" s="165">
        <v>5</v>
      </c>
      <c r="M13" s="166" t="s">
        <v>170</v>
      </c>
      <c r="N13" s="167" t="s">
        <v>167</v>
      </c>
    </row>
    <row r="14" spans="1:18" s="209" customFormat="1" ht="15.75" x14ac:dyDescent="0.2">
      <c r="A14" s="208"/>
      <c r="B14" s="159" t="s">
        <v>173</v>
      </c>
      <c r="C14" s="160" t="s">
        <v>174</v>
      </c>
      <c r="D14" s="161" t="s">
        <v>97</v>
      </c>
      <c r="E14" s="162" t="s">
        <v>29</v>
      </c>
      <c r="F14" s="163">
        <v>20</v>
      </c>
      <c r="G14" s="164">
        <v>5</v>
      </c>
      <c r="H14" s="161"/>
      <c r="I14" s="164"/>
      <c r="J14" s="163"/>
      <c r="K14" s="164"/>
      <c r="L14" s="165">
        <v>5</v>
      </c>
      <c r="M14" s="166" t="s">
        <v>74</v>
      </c>
      <c r="N14" s="167" t="s">
        <v>51</v>
      </c>
      <c r="O14" s="206"/>
      <c r="P14" s="208"/>
      <c r="Q14" s="208"/>
      <c r="R14" s="208"/>
    </row>
    <row r="15" spans="1:18" ht="16.5" customHeight="1" x14ac:dyDescent="0.2">
      <c r="B15" s="159" t="s">
        <v>175</v>
      </c>
      <c r="C15" s="160" t="s">
        <v>240</v>
      </c>
      <c r="D15" s="161" t="s">
        <v>97</v>
      </c>
      <c r="E15" s="162" t="s">
        <v>16</v>
      </c>
      <c r="F15" s="163">
        <v>20</v>
      </c>
      <c r="G15" s="164">
        <v>5</v>
      </c>
      <c r="H15" s="161"/>
      <c r="I15" s="164"/>
      <c r="J15" s="163"/>
      <c r="K15" s="164"/>
      <c r="L15" s="165">
        <v>5</v>
      </c>
      <c r="M15" s="166" t="s">
        <v>241</v>
      </c>
      <c r="N15" s="167" t="s">
        <v>176</v>
      </c>
    </row>
    <row r="16" spans="1:18" ht="16.5" customHeight="1" x14ac:dyDescent="0.2">
      <c r="B16" s="159" t="s">
        <v>177</v>
      </c>
      <c r="C16" s="160" t="s">
        <v>178</v>
      </c>
      <c r="D16" s="161" t="s">
        <v>97</v>
      </c>
      <c r="E16" s="162" t="s">
        <v>16</v>
      </c>
      <c r="F16" s="163">
        <v>20</v>
      </c>
      <c r="G16" s="164">
        <v>5</v>
      </c>
      <c r="H16" s="161"/>
      <c r="I16" s="164"/>
      <c r="J16" s="163"/>
      <c r="K16" s="164"/>
      <c r="L16" s="165">
        <v>5</v>
      </c>
      <c r="M16" s="171" t="s">
        <v>179</v>
      </c>
      <c r="N16" s="167" t="s">
        <v>180</v>
      </c>
    </row>
    <row r="17" spans="2:15" ht="16.5" customHeight="1" x14ac:dyDescent="0.2">
      <c r="B17" s="159" t="s">
        <v>181</v>
      </c>
      <c r="C17" s="160" t="s">
        <v>182</v>
      </c>
      <c r="D17" s="161" t="s">
        <v>97</v>
      </c>
      <c r="E17" s="162" t="s">
        <v>16</v>
      </c>
      <c r="F17" s="163">
        <v>20</v>
      </c>
      <c r="G17" s="164">
        <v>5</v>
      </c>
      <c r="H17" s="161"/>
      <c r="I17" s="164"/>
      <c r="J17" s="163"/>
      <c r="K17" s="164"/>
      <c r="L17" s="165">
        <v>5</v>
      </c>
      <c r="M17" s="166" t="s">
        <v>183</v>
      </c>
      <c r="N17" s="167" t="s">
        <v>184</v>
      </c>
    </row>
    <row r="18" spans="2:15" ht="16.5" customHeight="1" x14ac:dyDescent="0.2">
      <c r="B18" s="172"/>
      <c r="C18" s="173" t="s">
        <v>188</v>
      </c>
      <c r="D18" s="174"/>
      <c r="E18" s="175"/>
      <c r="F18" s="176"/>
      <c r="G18" s="174"/>
      <c r="H18" s="174"/>
      <c r="I18" s="177"/>
      <c r="J18" s="178"/>
      <c r="K18" s="174"/>
      <c r="L18" s="179">
        <f>L19+L24</f>
        <v>30</v>
      </c>
      <c r="M18" s="180"/>
      <c r="N18" s="181"/>
    </row>
    <row r="19" spans="2:15" ht="16.5" customHeight="1" x14ac:dyDescent="0.2">
      <c r="B19" s="149"/>
      <c r="C19" s="150" t="s">
        <v>189</v>
      </c>
      <c r="D19" s="151"/>
      <c r="E19" s="152"/>
      <c r="F19" s="153"/>
      <c r="G19" s="154">
        <f>SUM(G20:G30)</f>
        <v>0</v>
      </c>
      <c r="H19" s="151"/>
      <c r="I19" s="154">
        <v>20</v>
      </c>
      <c r="J19" s="153"/>
      <c r="K19" s="154"/>
      <c r="L19" s="156">
        <v>20</v>
      </c>
      <c r="M19" s="157"/>
      <c r="N19" s="158"/>
    </row>
    <row r="20" spans="2:15" ht="16.5" customHeight="1" x14ac:dyDescent="0.2">
      <c r="B20" s="159" t="s">
        <v>190</v>
      </c>
      <c r="C20" s="169" t="s">
        <v>191</v>
      </c>
      <c r="D20" s="161" t="s">
        <v>15</v>
      </c>
      <c r="E20" s="162" t="s">
        <v>16</v>
      </c>
      <c r="F20" s="163"/>
      <c r="G20" s="164"/>
      <c r="H20" s="161">
        <v>20</v>
      </c>
      <c r="I20" s="164">
        <v>5</v>
      </c>
      <c r="J20" s="163"/>
      <c r="K20" s="164"/>
      <c r="L20" s="165">
        <v>5</v>
      </c>
      <c r="M20" s="171" t="s">
        <v>192</v>
      </c>
      <c r="N20" s="167" t="s">
        <v>51</v>
      </c>
    </row>
    <row r="21" spans="2:15" ht="16.5" customHeight="1" x14ac:dyDescent="0.2">
      <c r="B21" s="168" t="s">
        <v>193</v>
      </c>
      <c r="C21" s="169" t="s">
        <v>194</v>
      </c>
      <c r="D21" s="161" t="s">
        <v>15</v>
      </c>
      <c r="E21" s="162" t="s">
        <v>29</v>
      </c>
      <c r="F21" s="163"/>
      <c r="G21" s="164"/>
      <c r="H21" s="161">
        <v>20</v>
      </c>
      <c r="I21" s="164">
        <v>5</v>
      </c>
      <c r="J21" s="163"/>
      <c r="K21" s="164"/>
      <c r="L21" s="165">
        <v>5</v>
      </c>
      <c r="M21" s="171" t="s">
        <v>195</v>
      </c>
      <c r="N21" s="167" t="s">
        <v>51</v>
      </c>
    </row>
    <row r="22" spans="2:15" ht="16.5" customHeight="1" x14ac:dyDescent="0.2">
      <c r="B22" s="168" t="s">
        <v>199</v>
      </c>
      <c r="C22" s="169" t="s">
        <v>249</v>
      </c>
      <c r="D22" s="161" t="s">
        <v>15</v>
      </c>
      <c r="E22" s="162" t="s">
        <v>29</v>
      </c>
      <c r="F22" s="163"/>
      <c r="G22" s="164"/>
      <c r="H22" s="161">
        <v>20</v>
      </c>
      <c r="I22" s="164">
        <v>5</v>
      </c>
      <c r="J22" s="163"/>
      <c r="K22" s="164"/>
      <c r="L22" s="165">
        <v>5</v>
      </c>
      <c r="M22" s="171" t="s">
        <v>34</v>
      </c>
      <c r="N22" s="167" t="s">
        <v>18</v>
      </c>
    </row>
    <row r="23" spans="2:15" ht="16.5" customHeight="1" x14ac:dyDescent="0.2">
      <c r="B23" s="159" t="s">
        <v>196</v>
      </c>
      <c r="C23" s="169" t="s">
        <v>197</v>
      </c>
      <c r="D23" s="161" t="s">
        <v>15</v>
      </c>
      <c r="E23" s="162" t="s">
        <v>90</v>
      </c>
      <c r="F23" s="163"/>
      <c r="G23" s="164"/>
      <c r="H23" s="161">
        <v>20</v>
      </c>
      <c r="I23" s="164">
        <v>5</v>
      </c>
      <c r="J23" s="163"/>
      <c r="K23" s="164"/>
      <c r="L23" s="165">
        <v>5</v>
      </c>
      <c r="M23" s="171" t="s">
        <v>77</v>
      </c>
      <c r="N23" s="167" t="s">
        <v>167</v>
      </c>
    </row>
    <row r="24" spans="2:15" ht="16.5" customHeight="1" x14ac:dyDescent="0.2">
      <c r="B24" s="149"/>
      <c r="C24" s="150" t="s">
        <v>250</v>
      </c>
      <c r="D24" s="151"/>
      <c r="E24" s="152"/>
      <c r="F24" s="153"/>
      <c r="G24" s="154"/>
      <c r="H24" s="151"/>
      <c r="I24" s="154">
        <v>15</v>
      </c>
      <c r="J24" s="153"/>
      <c r="K24" s="154"/>
      <c r="L24" s="156">
        <v>10</v>
      </c>
      <c r="M24" s="157"/>
      <c r="N24" s="158"/>
    </row>
    <row r="25" spans="2:15" ht="16.5" customHeight="1" x14ac:dyDescent="0.2">
      <c r="B25" s="159" t="s">
        <v>198</v>
      </c>
      <c r="C25" s="160" t="s">
        <v>83</v>
      </c>
      <c r="D25" s="161" t="s">
        <v>97</v>
      </c>
      <c r="E25" s="162" t="s">
        <v>16</v>
      </c>
      <c r="F25" s="163"/>
      <c r="G25" s="164"/>
      <c r="H25" s="161">
        <v>20</v>
      </c>
      <c r="I25" s="164">
        <v>5</v>
      </c>
      <c r="J25" s="163"/>
      <c r="K25" s="164"/>
      <c r="L25" s="165">
        <v>5</v>
      </c>
      <c r="M25" s="171" t="s">
        <v>170</v>
      </c>
      <c r="N25" s="167" t="s">
        <v>51</v>
      </c>
    </row>
    <row r="26" spans="2:15" s="210" customFormat="1" ht="15.75" x14ac:dyDescent="0.2">
      <c r="B26" s="168" t="s">
        <v>252</v>
      </c>
      <c r="C26" s="169" t="s">
        <v>253</v>
      </c>
      <c r="D26" s="161" t="s">
        <v>97</v>
      </c>
      <c r="E26" s="162" t="s">
        <v>29</v>
      </c>
      <c r="F26" s="182"/>
      <c r="G26" s="183"/>
      <c r="H26" s="161">
        <v>20</v>
      </c>
      <c r="I26" s="164">
        <v>5</v>
      </c>
      <c r="J26" s="163"/>
      <c r="K26" s="164"/>
      <c r="L26" s="165">
        <v>5</v>
      </c>
      <c r="M26" s="171" t="s">
        <v>77</v>
      </c>
      <c r="N26" s="167" t="s">
        <v>51</v>
      </c>
      <c r="O26" s="206"/>
    </row>
    <row r="27" spans="2:15" ht="16.5" customHeight="1" x14ac:dyDescent="0.2">
      <c r="B27" s="159" t="s">
        <v>200</v>
      </c>
      <c r="C27" s="160" t="s">
        <v>201</v>
      </c>
      <c r="D27" s="161" t="s">
        <v>97</v>
      </c>
      <c r="E27" s="162" t="s">
        <v>16</v>
      </c>
      <c r="F27" s="163"/>
      <c r="G27" s="164"/>
      <c r="H27" s="161">
        <v>20</v>
      </c>
      <c r="I27" s="164">
        <v>5</v>
      </c>
      <c r="J27" s="163"/>
      <c r="K27" s="164"/>
      <c r="L27" s="165">
        <v>5</v>
      </c>
      <c r="M27" s="171" t="s">
        <v>202</v>
      </c>
      <c r="N27" s="167" t="s">
        <v>203</v>
      </c>
    </row>
    <row r="28" spans="2:15" ht="16.5" customHeight="1" x14ac:dyDescent="0.2">
      <c r="B28" s="159" t="s">
        <v>204</v>
      </c>
      <c r="C28" s="160" t="s">
        <v>205</v>
      </c>
      <c r="D28" s="161" t="s">
        <v>97</v>
      </c>
      <c r="E28" s="162" t="s">
        <v>16</v>
      </c>
      <c r="F28" s="163"/>
      <c r="G28" s="164"/>
      <c r="H28" s="161">
        <v>20</v>
      </c>
      <c r="I28" s="164">
        <v>5</v>
      </c>
      <c r="J28" s="163"/>
      <c r="K28" s="164"/>
      <c r="L28" s="165">
        <v>5</v>
      </c>
      <c r="M28" s="171" t="s">
        <v>206</v>
      </c>
      <c r="N28" s="167" t="s">
        <v>207</v>
      </c>
    </row>
    <row r="29" spans="2:15" ht="12.75" customHeight="1" x14ac:dyDescent="0.2">
      <c r="B29" s="184"/>
      <c r="C29" s="185"/>
      <c r="D29" s="185"/>
      <c r="E29" s="185"/>
      <c r="F29" s="186"/>
      <c r="G29" s="186"/>
      <c r="H29" s="186"/>
      <c r="I29" s="186"/>
      <c r="J29" s="186"/>
      <c r="K29" s="186"/>
      <c r="L29" s="186"/>
      <c r="M29" s="185"/>
      <c r="N29" s="187"/>
    </row>
    <row r="30" spans="2:15" s="210" customFormat="1" ht="16.5" customHeight="1" x14ac:dyDescent="0.2">
      <c r="B30" s="188"/>
      <c r="C30" s="189" t="s">
        <v>208</v>
      </c>
      <c r="D30" s="190"/>
      <c r="E30" s="191"/>
      <c r="F30" s="192"/>
      <c r="G30" s="190"/>
      <c r="H30" s="190"/>
      <c r="I30" s="193"/>
      <c r="J30" s="194"/>
      <c r="K30" s="190"/>
      <c r="L30" s="195">
        <v>20</v>
      </c>
      <c r="M30" s="196"/>
      <c r="N30" s="197"/>
      <c r="O30" s="206"/>
    </row>
    <row r="31" spans="2:15" ht="16.5" customHeight="1" x14ac:dyDescent="0.2">
      <c r="B31" s="159" t="s">
        <v>246</v>
      </c>
      <c r="C31" s="160" t="s">
        <v>24</v>
      </c>
      <c r="D31" s="161" t="s">
        <v>15</v>
      </c>
      <c r="E31" s="162" t="s">
        <v>29</v>
      </c>
      <c r="F31" s="163"/>
      <c r="G31" s="164"/>
      <c r="H31" s="161"/>
      <c r="I31" s="164"/>
      <c r="J31" s="163">
        <v>20</v>
      </c>
      <c r="K31" s="164">
        <v>5</v>
      </c>
      <c r="L31" s="165">
        <v>5</v>
      </c>
      <c r="M31" s="166" t="s">
        <v>25</v>
      </c>
      <c r="N31" s="167" t="s">
        <v>247</v>
      </c>
    </row>
    <row r="32" spans="2:15" ht="16.5" customHeight="1" x14ac:dyDescent="0.2">
      <c r="B32" s="159" t="s">
        <v>239</v>
      </c>
      <c r="C32" s="160" t="s">
        <v>209</v>
      </c>
      <c r="D32" s="161" t="s">
        <v>15</v>
      </c>
      <c r="E32" s="162" t="s">
        <v>29</v>
      </c>
      <c r="F32" s="163"/>
      <c r="G32" s="164"/>
      <c r="H32" s="161"/>
      <c r="I32" s="164"/>
      <c r="J32" s="163">
        <v>20</v>
      </c>
      <c r="K32" s="164">
        <v>5</v>
      </c>
      <c r="L32" s="165">
        <v>5</v>
      </c>
      <c r="M32" s="171" t="s">
        <v>210</v>
      </c>
      <c r="N32" s="167" t="s">
        <v>51</v>
      </c>
    </row>
    <row r="33" spans="2:14" ht="16.5" customHeight="1" x14ac:dyDescent="0.2">
      <c r="B33" s="159" t="s">
        <v>211</v>
      </c>
      <c r="C33" s="169" t="s">
        <v>212</v>
      </c>
      <c r="D33" s="161" t="s">
        <v>15</v>
      </c>
      <c r="E33" s="162" t="s">
        <v>16</v>
      </c>
      <c r="F33" s="163"/>
      <c r="G33" s="164"/>
      <c r="H33" s="161"/>
      <c r="I33" s="164"/>
      <c r="J33" s="163">
        <v>20</v>
      </c>
      <c r="K33" s="164">
        <v>5</v>
      </c>
      <c r="L33" s="165">
        <v>5</v>
      </c>
      <c r="M33" s="171" t="s">
        <v>43</v>
      </c>
      <c r="N33" s="167" t="s">
        <v>44</v>
      </c>
    </row>
    <row r="34" spans="2:14" ht="16.5" customHeight="1" x14ac:dyDescent="0.2">
      <c r="B34" s="159" t="s">
        <v>213</v>
      </c>
      <c r="C34" s="160" t="s">
        <v>104</v>
      </c>
      <c r="D34" s="161" t="s">
        <v>15</v>
      </c>
      <c r="E34" s="162" t="s">
        <v>16</v>
      </c>
      <c r="F34" s="163"/>
      <c r="G34" s="164"/>
      <c r="H34" s="161"/>
      <c r="I34" s="164"/>
      <c r="J34" s="163">
        <v>20</v>
      </c>
      <c r="K34" s="164">
        <v>5</v>
      </c>
      <c r="L34" s="165">
        <v>5</v>
      </c>
      <c r="M34" s="171" t="s">
        <v>106</v>
      </c>
      <c r="N34" s="167" t="s">
        <v>51</v>
      </c>
    </row>
    <row r="35" spans="2:14" ht="11.25" customHeight="1" thickBot="1" x14ac:dyDescent="0.25">
      <c r="B35" s="184"/>
      <c r="C35" s="185"/>
      <c r="D35" s="185"/>
      <c r="E35" s="185"/>
      <c r="F35" s="186"/>
      <c r="G35" s="186"/>
      <c r="H35" s="186"/>
      <c r="I35" s="186"/>
      <c r="J35" s="186"/>
      <c r="K35" s="186"/>
      <c r="L35" s="186"/>
      <c r="M35" s="185"/>
      <c r="N35" s="187"/>
    </row>
    <row r="36" spans="2:14" ht="16.5" customHeight="1" x14ac:dyDescent="0.2">
      <c r="B36" s="198"/>
      <c r="C36" s="199" t="s">
        <v>214</v>
      </c>
      <c r="D36" s="200"/>
      <c r="E36" s="201"/>
      <c r="F36" s="202"/>
      <c r="G36" s="200"/>
      <c r="H36" s="200"/>
      <c r="I36" s="203"/>
      <c r="J36" s="202"/>
      <c r="K36" s="204">
        <v>10</v>
      </c>
      <c r="L36" s="205">
        <v>10</v>
      </c>
      <c r="M36" s="172"/>
      <c r="N36" s="181"/>
    </row>
    <row r="37" spans="2:14" ht="16.5" customHeight="1" thickBot="1" x14ac:dyDescent="0.25">
      <c r="B37" s="212" t="s">
        <v>215</v>
      </c>
      <c r="C37" s="213" t="s">
        <v>216</v>
      </c>
      <c r="D37" s="214" t="s">
        <v>15</v>
      </c>
      <c r="E37" s="215" t="s">
        <v>90</v>
      </c>
      <c r="F37" s="216"/>
      <c r="G37" s="217"/>
      <c r="H37" s="214"/>
      <c r="I37" s="217"/>
      <c r="J37" s="216">
        <v>0</v>
      </c>
      <c r="K37" s="217">
        <v>10</v>
      </c>
      <c r="L37" s="218">
        <v>10</v>
      </c>
      <c r="M37" s="219" t="s">
        <v>77</v>
      </c>
      <c r="N37" s="220" t="s">
        <v>167</v>
      </c>
    </row>
    <row r="38" spans="2:14" ht="12" customHeight="1" thickBot="1" x14ac:dyDescent="0.25"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2"/>
    </row>
    <row r="39" spans="2:14" ht="15" x14ac:dyDescent="0.2">
      <c r="B39" s="87"/>
      <c r="C39" s="88"/>
      <c r="D39" s="89"/>
      <c r="E39" s="89"/>
      <c r="F39" s="89"/>
      <c r="G39" s="89"/>
      <c r="H39" s="89"/>
      <c r="I39" s="89"/>
      <c r="J39" s="89"/>
      <c r="K39" s="89"/>
      <c r="L39" s="89">
        <f>L36+L30+L18+L6</f>
        <v>90</v>
      </c>
      <c r="M39" s="90"/>
      <c r="N39" s="91"/>
    </row>
    <row r="40" spans="2:14" x14ac:dyDescent="0.2">
      <c r="B40" s="243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5"/>
    </row>
    <row r="70" spans="3:3" x14ac:dyDescent="0.2">
      <c r="C70" s="206"/>
    </row>
  </sheetData>
  <mergeCells count="15">
    <mergeCell ref="B38:N38"/>
    <mergeCell ref="B40:N40"/>
    <mergeCell ref="N3:N5"/>
    <mergeCell ref="G4:G5"/>
    <mergeCell ref="B2:N2"/>
    <mergeCell ref="B3:B5"/>
    <mergeCell ref="C3:C5"/>
    <mergeCell ref="D3:D5"/>
    <mergeCell ref="E3:E5"/>
    <mergeCell ref="F3:I3"/>
    <mergeCell ref="I4:I5"/>
    <mergeCell ref="J3:K3"/>
    <mergeCell ref="L3:L5"/>
    <mergeCell ref="K4:K5"/>
    <mergeCell ref="M3:M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workbookViewId="0">
      <selection activeCell="A7" sqref="A7"/>
    </sheetView>
  </sheetViews>
  <sheetFormatPr defaultRowHeight="12.75" x14ac:dyDescent="0.2"/>
  <sheetData>
    <row r="1" spans="2:14" s="67" customFormat="1" x14ac:dyDescent="0.2">
      <c r="B1" s="62" t="s">
        <v>217</v>
      </c>
      <c r="C1" s="63"/>
      <c r="D1" s="64"/>
      <c r="E1" s="64"/>
      <c r="F1" s="135"/>
      <c r="G1" s="135"/>
      <c r="H1" s="135"/>
      <c r="I1" s="135"/>
      <c r="J1" s="135"/>
      <c r="K1" s="135"/>
      <c r="L1" s="135"/>
      <c r="M1" s="65"/>
      <c r="N1" s="66"/>
    </row>
    <row r="2" spans="2:14" s="67" customFormat="1" x14ac:dyDescent="0.2">
      <c r="B2" s="68" t="s">
        <v>218</v>
      </c>
      <c r="C2" s="69"/>
      <c r="D2" s="70"/>
      <c r="E2" s="70"/>
      <c r="F2" s="136"/>
      <c r="G2" s="136"/>
      <c r="H2" s="136"/>
      <c r="I2" s="136"/>
      <c r="J2" s="136"/>
      <c r="K2" s="136"/>
      <c r="L2" s="136"/>
      <c r="M2" s="71"/>
      <c r="N2" s="72"/>
    </row>
    <row r="3" spans="2:14" s="59" customFormat="1" x14ac:dyDescent="0.2">
      <c r="B3" s="280" t="s">
        <v>142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2:14" s="59" customFormat="1" x14ac:dyDescent="0.2">
      <c r="B4" s="280" t="s">
        <v>219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2:14" s="59" customFormat="1" x14ac:dyDescent="0.2">
      <c r="B5" s="280" t="s">
        <v>144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2:14" s="59" customFormat="1" x14ac:dyDescent="0.2">
      <c r="B6" s="280" t="s">
        <v>220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</row>
    <row r="7" spans="2:14" s="67" customFormat="1" ht="13.5" customHeight="1" x14ac:dyDescent="0.2">
      <c r="B7" s="62" t="s">
        <v>221</v>
      </c>
      <c r="C7" s="63"/>
      <c r="D7" s="64"/>
      <c r="E7" s="64"/>
      <c r="F7" s="135"/>
      <c r="G7" s="135"/>
      <c r="H7" s="135"/>
      <c r="I7" s="135"/>
      <c r="J7" s="135"/>
      <c r="K7" s="135"/>
      <c r="L7" s="135"/>
      <c r="M7" s="65"/>
      <c r="N7" s="66"/>
    </row>
    <row r="8" spans="2:14" s="67" customFormat="1" ht="13.5" customHeight="1" x14ac:dyDescent="0.25">
      <c r="B8" s="281" t="s">
        <v>221</v>
      </c>
      <c r="C8" s="282"/>
      <c r="D8" s="282"/>
      <c r="E8" s="73"/>
      <c r="F8" s="137"/>
      <c r="G8" s="137"/>
      <c r="H8" s="137"/>
      <c r="I8" s="137"/>
      <c r="J8" s="137"/>
      <c r="K8" s="137"/>
      <c r="L8" s="137"/>
      <c r="M8" s="74"/>
      <c r="N8" s="74"/>
    </row>
    <row r="9" spans="2:14" s="59" customFormat="1" ht="15" x14ac:dyDescent="0.25">
      <c r="B9" s="75" t="s">
        <v>222</v>
      </c>
      <c r="C9" s="133"/>
      <c r="D9" s="133"/>
      <c r="E9" s="133"/>
      <c r="F9" s="137"/>
      <c r="G9" s="137"/>
      <c r="H9" s="137"/>
      <c r="I9" s="137"/>
      <c r="J9" s="137"/>
      <c r="K9" s="137"/>
      <c r="L9" s="137"/>
      <c r="M9" s="76"/>
      <c r="N9" s="74"/>
    </row>
    <row r="10" spans="2:14" s="59" customFormat="1" ht="15" x14ac:dyDescent="0.25">
      <c r="B10" s="77" t="s">
        <v>223</v>
      </c>
      <c r="C10" s="133"/>
      <c r="D10" s="133"/>
      <c r="E10" s="133"/>
      <c r="F10" s="137"/>
      <c r="G10" s="137"/>
      <c r="H10" s="137"/>
      <c r="I10" s="137"/>
      <c r="J10" s="137"/>
      <c r="K10" s="137"/>
      <c r="L10" s="137"/>
      <c r="M10" s="76"/>
      <c r="N10" s="74"/>
    </row>
    <row r="11" spans="2:14" s="59" customFormat="1" ht="15" x14ac:dyDescent="0.25">
      <c r="B11" s="77" t="s">
        <v>224</v>
      </c>
      <c r="C11" s="133"/>
      <c r="D11" s="133"/>
      <c r="E11" s="133"/>
      <c r="F11" s="137"/>
      <c r="G11" s="137"/>
      <c r="H11" s="137"/>
      <c r="I11" s="137"/>
      <c r="J11" s="137"/>
      <c r="K11" s="137"/>
      <c r="L11" s="137"/>
      <c r="M11" s="76"/>
      <c r="N11" s="74"/>
    </row>
    <row r="12" spans="2:14" s="67" customFormat="1" ht="14.25" customHeight="1" x14ac:dyDescent="0.25">
      <c r="B12" s="77" t="s">
        <v>225</v>
      </c>
      <c r="C12" s="133"/>
      <c r="D12" s="133"/>
      <c r="E12" s="133"/>
      <c r="F12" s="137"/>
      <c r="G12" s="137"/>
      <c r="H12" s="137"/>
      <c r="I12" s="137"/>
      <c r="J12" s="137"/>
      <c r="K12" s="137"/>
      <c r="L12" s="137"/>
      <c r="M12" s="74"/>
      <c r="N12" s="74"/>
    </row>
    <row r="13" spans="2:14" s="59" customFormat="1" ht="15" x14ac:dyDescent="0.25">
      <c r="B13" s="77" t="s">
        <v>226</v>
      </c>
      <c r="C13" s="133"/>
      <c r="D13" s="133"/>
      <c r="E13" s="133"/>
      <c r="F13" s="137"/>
      <c r="G13" s="137"/>
      <c r="H13" s="137"/>
      <c r="I13" s="137"/>
      <c r="J13" s="137"/>
      <c r="K13" s="137"/>
      <c r="L13" s="137"/>
      <c r="M13" s="76"/>
      <c r="N13" s="74"/>
    </row>
    <row r="14" spans="2:14" s="67" customFormat="1" ht="14.25" customHeight="1" x14ac:dyDescent="0.25">
      <c r="B14" s="77" t="s">
        <v>227</v>
      </c>
      <c r="C14" s="133"/>
      <c r="D14" s="133"/>
      <c r="E14" s="133"/>
      <c r="F14" s="137"/>
      <c r="G14" s="137"/>
      <c r="H14" s="137"/>
      <c r="I14" s="137"/>
      <c r="J14" s="137"/>
      <c r="K14" s="137"/>
      <c r="L14" s="137"/>
      <c r="M14" s="74"/>
      <c r="N14" s="74"/>
    </row>
    <row r="15" spans="2:14" s="59" customFormat="1" ht="15" x14ac:dyDescent="0.25">
      <c r="B15" s="77" t="s">
        <v>228</v>
      </c>
      <c r="C15" s="133"/>
      <c r="D15" s="133"/>
      <c r="E15" s="133"/>
      <c r="F15" s="137"/>
      <c r="G15" s="137"/>
      <c r="H15" s="137"/>
      <c r="I15" s="137"/>
      <c r="J15" s="137"/>
      <c r="K15" s="137"/>
      <c r="L15" s="137"/>
      <c r="M15" s="76"/>
      <c r="N15" s="74"/>
    </row>
    <row r="16" spans="2:14" s="59" customFormat="1" ht="15" x14ac:dyDescent="0.25">
      <c r="B16" s="77" t="s">
        <v>229</v>
      </c>
      <c r="C16" s="133"/>
      <c r="D16" s="133"/>
      <c r="E16" s="133"/>
      <c r="F16" s="137"/>
      <c r="G16" s="137"/>
      <c r="H16" s="137"/>
      <c r="I16" s="137"/>
      <c r="J16" s="137"/>
      <c r="K16" s="137"/>
      <c r="L16" s="137"/>
      <c r="M16" s="76"/>
      <c r="N16" s="74"/>
    </row>
    <row r="17" spans="2:14" s="59" customFormat="1" ht="15" x14ac:dyDescent="0.25">
      <c r="B17" s="77" t="s">
        <v>230</v>
      </c>
      <c r="C17" s="133"/>
      <c r="D17" s="133"/>
      <c r="E17" s="133"/>
      <c r="F17" s="137"/>
      <c r="G17" s="137"/>
      <c r="H17" s="137"/>
      <c r="I17" s="137"/>
      <c r="J17" s="137"/>
      <c r="K17" s="137"/>
      <c r="L17" s="137"/>
      <c r="M17" s="76"/>
      <c r="N17" s="74"/>
    </row>
    <row r="18" spans="2:14" s="59" customFormat="1" ht="15" x14ac:dyDescent="0.25">
      <c r="B18" s="75" t="s">
        <v>231</v>
      </c>
      <c r="C18" s="133"/>
      <c r="D18" s="133"/>
      <c r="E18" s="133"/>
      <c r="F18" s="137"/>
      <c r="G18" s="137"/>
      <c r="H18" s="137"/>
      <c r="I18" s="137"/>
      <c r="J18" s="137"/>
      <c r="K18" s="137"/>
      <c r="L18" s="137"/>
      <c r="M18" s="76"/>
      <c r="N18" s="74"/>
    </row>
    <row r="19" spans="2:14" s="59" customFormat="1" ht="15" x14ac:dyDescent="0.25">
      <c r="B19" s="77" t="s">
        <v>232</v>
      </c>
      <c r="C19" s="133"/>
      <c r="D19" s="133"/>
      <c r="E19" s="133"/>
      <c r="F19" s="137"/>
      <c r="G19" s="137"/>
      <c r="H19" s="137"/>
      <c r="I19" s="137"/>
      <c r="J19" s="137"/>
      <c r="K19" s="137"/>
      <c r="L19" s="137"/>
      <c r="M19" s="76"/>
      <c r="N19" s="74"/>
    </row>
    <row r="20" spans="2:14" s="59" customFormat="1" ht="15" x14ac:dyDescent="0.25">
      <c r="B20" s="77" t="s">
        <v>233</v>
      </c>
      <c r="C20" s="133"/>
      <c r="D20" s="133"/>
      <c r="E20" s="133"/>
      <c r="F20" s="137"/>
      <c r="G20" s="137"/>
      <c r="H20" s="137"/>
      <c r="I20" s="137"/>
      <c r="J20" s="137"/>
      <c r="K20" s="137"/>
      <c r="L20" s="137"/>
      <c r="M20" s="76"/>
      <c r="N20" s="74"/>
    </row>
    <row r="21" spans="2:14" s="59" customFormat="1" ht="15" x14ac:dyDescent="0.25">
      <c r="B21" s="77" t="s">
        <v>234</v>
      </c>
      <c r="C21" s="133"/>
      <c r="D21" s="133"/>
      <c r="E21" s="133"/>
      <c r="F21" s="137"/>
      <c r="G21" s="137"/>
      <c r="H21" s="137"/>
      <c r="I21" s="137"/>
      <c r="J21" s="137"/>
      <c r="K21" s="137"/>
      <c r="L21" s="137"/>
      <c r="M21" s="76"/>
      <c r="N21" s="74"/>
    </row>
    <row r="22" spans="2:14" s="59" customFormat="1" ht="15" x14ac:dyDescent="0.25">
      <c r="B22" s="77" t="s">
        <v>235</v>
      </c>
      <c r="C22" s="133"/>
      <c r="D22" s="133"/>
      <c r="E22" s="133"/>
      <c r="F22" s="137"/>
      <c r="G22" s="137"/>
      <c r="H22" s="137"/>
      <c r="I22" s="137"/>
      <c r="J22" s="137"/>
      <c r="K22" s="137"/>
      <c r="L22" s="137"/>
      <c r="M22" s="76"/>
      <c r="N22" s="74"/>
    </row>
    <row r="23" spans="2:14" s="59" customFormat="1" ht="15" x14ac:dyDescent="0.25">
      <c r="B23" s="77" t="s">
        <v>236</v>
      </c>
      <c r="C23" s="133"/>
      <c r="D23" s="133"/>
      <c r="E23" s="133"/>
      <c r="F23" s="137"/>
      <c r="G23" s="137"/>
      <c r="H23" s="137"/>
      <c r="I23" s="137"/>
      <c r="J23" s="137"/>
      <c r="K23" s="137"/>
      <c r="L23" s="137"/>
      <c r="M23" s="76"/>
      <c r="N23" s="74"/>
    </row>
    <row r="24" spans="2:14" s="59" customFormat="1" ht="15" x14ac:dyDescent="0.25">
      <c r="B24" s="77" t="s">
        <v>237</v>
      </c>
      <c r="C24" s="133"/>
      <c r="D24" s="133"/>
      <c r="E24" s="133"/>
      <c r="F24" s="137"/>
      <c r="G24" s="137"/>
      <c r="H24" s="137"/>
      <c r="I24" s="137"/>
      <c r="J24" s="137"/>
      <c r="K24" s="137"/>
      <c r="L24" s="137"/>
      <c r="M24" s="76"/>
      <c r="N24" s="74"/>
    </row>
    <row r="25" spans="2:14" s="59" customFormat="1" x14ac:dyDescent="0.2">
      <c r="B25" s="78"/>
      <c r="C25" s="79"/>
      <c r="D25" s="80"/>
      <c r="E25" s="81"/>
      <c r="F25" s="82"/>
      <c r="G25" s="82"/>
      <c r="H25" s="82"/>
      <c r="I25" s="82"/>
      <c r="J25" s="82"/>
      <c r="K25" s="134"/>
      <c r="L25" s="137"/>
      <c r="M25" s="74"/>
      <c r="N25" s="74"/>
    </row>
    <row r="26" spans="2:14" s="67" customFormat="1" ht="14.25" customHeight="1" x14ac:dyDescent="0.2">
      <c r="B26" s="62" t="s">
        <v>238</v>
      </c>
      <c r="C26" s="63"/>
      <c r="D26" s="64"/>
      <c r="E26" s="64"/>
      <c r="F26" s="135"/>
      <c r="G26" s="135"/>
      <c r="H26" s="135"/>
      <c r="I26" s="135"/>
      <c r="J26" s="135"/>
      <c r="K26" s="135"/>
      <c r="L26" s="135"/>
      <c r="M26" s="65"/>
      <c r="N26" s="66"/>
    </row>
    <row r="27" spans="2:14" s="59" customFormat="1" x14ac:dyDescent="0.2">
      <c r="B27" s="83" t="s">
        <v>157</v>
      </c>
      <c r="C27" s="84"/>
      <c r="D27" s="85"/>
      <c r="E27" s="85"/>
      <c r="F27" s="86"/>
      <c r="G27" s="86"/>
      <c r="H27" s="86"/>
      <c r="I27" s="86"/>
      <c r="J27" s="86"/>
      <c r="K27" s="86"/>
      <c r="L27" s="86"/>
      <c r="M27" s="84"/>
      <c r="N27" s="84"/>
    </row>
    <row r="28" spans="2:14" s="67" customFormat="1" ht="14.25" customHeight="1" x14ac:dyDescent="0.2">
      <c r="B28" s="62" t="s">
        <v>160</v>
      </c>
      <c r="C28" s="63"/>
      <c r="D28" s="64"/>
      <c r="E28" s="64"/>
      <c r="F28" s="135"/>
      <c r="G28" s="135"/>
      <c r="H28" s="135"/>
      <c r="I28" s="135"/>
      <c r="J28" s="135"/>
      <c r="K28" s="135"/>
      <c r="L28" s="135"/>
      <c r="M28" s="65"/>
      <c r="N28" s="66"/>
    </row>
  </sheetData>
  <mergeCells count="5">
    <mergeCell ref="B3:N3"/>
    <mergeCell ref="B4:N4"/>
    <mergeCell ref="B5:N5"/>
    <mergeCell ref="B6:N6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Ginf MSC változások</vt:lpstr>
      <vt:lpstr>Mintatanterv</vt:lpstr>
      <vt:lpstr>Megjegyzések</vt:lpstr>
      <vt:lpstr>'Ginf MSC változások'!Nyomtatási_terület</vt:lpstr>
    </vt:vector>
  </TitlesOfParts>
  <Manager/>
  <Company>BKÁE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Pusztai Péter</cp:lastModifiedBy>
  <cp:revision/>
  <dcterms:created xsi:type="dcterms:W3CDTF">2005-04-29T12:05:18Z</dcterms:created>
  <dcterms:modified xsi:type="dcterms:W3CDTF">2019-12-10T16:31:21Z</dcterms:modified>
  <cp:category/>
  <cp:contentStatus/>
</cp:coreProperties>
</file>